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 Martin\Desktop\KUSP ASSESSMENT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6" i="1"/>
  <c r="N127" i="1"/>
  <c r="N128" i="1"/>
  <c r="N129" i="1"/>
  <c r="N130" i="1"/>
  <c r="N131" i="1"/>
  <c r="N133" i="1"/>
  <c r="N5" i="1"/>
  <c r="C134" i="1"/>
  <c r="L133" i="1"/>
  <c r="M133" i="1" s="1"/>
  <c r="K132" i="1"/>
  <c r="N132" i="1" s="1"/>
  <c r="J132" i="1"/>
  <c r="I132" i="1"/>
  <c r="G132" i="1"/>
  <c r="E132" i="1"/>
  <c r="D132" i="1"/>
  <c r="L131" i="1"/>
  <c r="M131" i="1" s="1"/>
  <c r="H131" i="1"/>
  <c r="F131" i="1"/>
  <c r="L130" i="1"/>
  <c r="M130" i="1" s="1"/>
  <c r="H130" i="1"/>
  <c r="F130" i="1"/>
  <c r="M129" i="1"/>
  <c r="L129" i="1"/>
  <c r="H129" i="1"/>
  <c r="F129" i="1"/>
  <c r="L128" i="1"/>
  <c r="M128" i="1" s="1"/>
  <c r="H128" i="1"/>
  <c r="F128" i="1"/>
  <c r="L127" i="1"/>
  <c r="M127" i="1" s="1"/>
  <c r="H127" i="1"/>
  <c r="H132" i="1" s="1"/>
  <c r="F127" i="1"/>
  <c r="F132" i="1" s="1"/>
  <c r="L126" i="1"/>
  <c r="M126" i="1" s="1"/>
  <c r="K125" i="1"/>
  <c r="N125" i="1" s="1"/>
  <c r="J125" i="1"/>
  <c r="I125" i="1"/>
  <c r="G125" i="1"/>
  <c r="E125" i="1"/>
  <c r="D125" i="1"/>
  <c r="M124" i="1"/>
  <c r="L124" i="1"/>
  <c r="H124" i="1"/>
  <c r="F124" i="1"/>
  <c r="L123" i="1"/>
  <c r="M123" i="1" s="1"/>
  <c r="H123" i="1"/>
  <c r="F123" i="1"/>
  <c r="L122" i="1"/>
  <c r="M122" i="1" s="1"/>
  <c r="H122" i="1"/>
  <c r="F122" i="1"/>
  <c r="L121" i="1"/>
  <c r="H121" i="1"/>
  <c r="F121" i="1"/>
  <c r="L120" i="1"/>
  <c r="H120" i="1"/>
  <c r="M120" i="1" s="1"/>
  <c r="F120" i="1"/>
  <c r="L119" i="1"/>
  <c r="H119" i="1"/>
  <c r="F119" i="1"/>
  <c r="L118" i="1"/>
  <c r="M118" i="1" s="1"/>
  <c r="H118" i="1"/>
  <c r="F118" i="1"/>
  <c r="L117" i="1"/>
  <c r="M117" i="1" s="1"/>
  <c r="H117" i="1"/>
  <c r="F117" i="1"/>
  <c r="M116" i="1"/>
  <c r="L116" i="1"/>
  <c r="H116" i="1"/>
  <c r="F116" i="1"/>
  <c r="L115" i="1"/>
  <c r="M115" i="1" s="1"/>
  <c r="H115" i="1"/>
  <c r="F115" i="1"/>
  <c r="M114" i="1"/>
  <c r="L114" i="1"/>
  <c r="H114" i="1"/>
  <c r="F114" i="1"/>
  <c r="L113" i="1"/>
  <c r="M113" i="1" s="1"/>
  <c r="K112" i="1"/>
  <c r="N112" i="1" s="1"/>
  <c r="J112" i="1"/>
  <c r="I112" i="1"/>
  <c r="G112" i="1"/>
  <c r="E112" i="1"/>
  <c r="D112" i="1"/>
  <c r="L111" i="1"/>
  <c r="M111" i="1" s="1"/>
  <c r="H111" i="1"/>
  <c r="F111" i="1"/>
  <c r="L110" i="1"/>
  <c r="H110" i="1"/>
  <c r="F110" i="1"/>
  <c r="L109" i="1"/>
  <c r="M109" i="1" s="1"/>
  <c r="H109" i="1"/>
  <c r="F109" i="1"/>
  <c r="L108" i="1"/>
  <c r="H108" i="1"/>
  <c r="F108" i="1"/>
  <c r="L107" i="1"/>
  <c r="H107" i="1"/>
  <c r="M107" i="1" s="1"/>
  <c r="F107" i="1"/>
  <c r="L106" i="1"/>
  <c r="H106" i="1"/>
  <c r="F106" i="1"/>
  <c r="L105" i="1"/>
  <c r="M105" i="1" s="1"/>
  <c r="H105" i="1"/>
  <c r="F105" i="1"/>
  <c r="L104" i="1"/>
  <c r="H104" i="1"/>
  <c r="F104" i="1"/>
  <c r="L103" i="1"/>
  <c r="M103" i="1" s="1"/>
  <c r="H103" i="1"/>
  <c r="F103" i="1"/>
  <c r="L102" i="1"/>
  <c r="H102" i="1"/>
  <c r="F102" i="1"/>
  <c r="M101" i="1"/>
  <c r="L101" i="1"/>
  <c r="H101" i="1"/>
  <c r="F101" i="1"/>
  <c r="L100" i="1"/>
  <c r="H100" i="1"/>
  <c r="F100" i="1"/>
  <c r="L99" i="1"/>
  <c r="M99" i="1" s="1"/>
  <c r="H99" i="1"/>
  <c r="F99" i="1"/>
  <c r="L98" i="1"/>
  <c r="H98" i="1"/>
  <c r="M98" i="1" s="1"/>
  <c r="F98" i="1"/>
  <c r="L97" i="1"/>
  <c r="M97" i="1" s="1"/>
  <c r="H97" i="1"/>
  <c r="F97" i="1"/>
  <c r="L96" i="1"/>
  <c r="H96" i="1"/>
  <c r="F96" i="1"/>
  <c r="L95" i="1"/>
  <c r="M95" i="1" s="1"/>
  <c r="H95" i="1"/>
  <c r="F95" i="1"/>
  <c r="L94" i="1"/>
  <c r="H94" i="1"/>
  <c r="M94" i="1" s="1"/>
  <c r="F94" i="1"/>
  <c r="L93" i="1"/>
  <c r="H93" i="1"/>
  <c r="M93" i="1" s="1"/>
  <c r="F93" i="1"/>
  <c r="L92" i="1"/>
  <c r="M92" i="1" s="1"/>
  <c r="H92" i="1"/>
  <c r="F92" i="1"/>
  <c r="L91" i="1"/>
  <c r="M91" i="1" s="1"/>
  <c r="H91" i="1"/>
  <c r="F91" i="1"/>
  <c r="L90" i="1"/>
  <c r="H90" i="1"/>
  <c r="F90" i="1"/>
  <c r="L89" i="1"/>
  <c r="H89" i="1"/>
  <c r="F89" i="1"/>
  <c r="L88" i="1"/>
  <c r="H88" i="1"/>
  <c r="F88" i="1"/>
  <c r="L87" i="1"/>
  <c r="M87" i="1" s="1"/>
  <c r="H87" i="1"/>
  <c r="F87" i="1"/>
  <c r="L86" i="1"/>
  <c r="H86" i="1"/>
  <c r="F86" i="1"/>
  <c r="L85" i="1"/>
  <c r="H85" i="1"/>
  <c r="F85" i="1"/>
  <c r="M85" i="1" s="1"/>
  <c r="L84" i="1"/>
  <c r="H84" i="1"/>
  <c r="F84" i="1"/>
  <c r="L83" i="1"/>
  <c r="H83" i="1"/>
  <c r="F83" i="1"/>
  <c r="L82" i="1"/>
  <c r="H82" i="1"/>
  <c r="F82" i="1"/>
  <c r="L81" i="1"/>
  <c r="M81" i="1" s="1"/>
  <c r="H81" i="1"/>
  <c r="F81" i="1"/>
  <c r="L80" i="1"/>
  <c r="M80" i="1" s="1"/>
  <c r="H80" i="1"/>
  <c r="F80" i="1"/>
  <c r="M79" i="1"/>
  <c r="L79" i="1"/>
  <c r="H79" i="1"/>
  <c r="F79" i="1"/>
  <c r="L78" i="1"/>
  <c r="M78" i="1" s="1"/>
  <c r="H78" i="1"/>
  <c r="F78" i="1"/>
  <c r="M77" i="1"/>
  <c r="L77" i="1"/>
  <c r="H77" i="1"/>
  <c r="F77" i="1"/>
  <c r="L76" i="1"/>
  <c r="M76" i="1" s="1"/>
  <c r="H76" i="1"/>
  <c r="F76" i="1"/>
  <c r="M75" i="1"/>
  <c r="L75" i="1"/>
  <c r="H75" i="1"/>
  <c r="F75" i="1"/>
  <c r="L74" i="1"/>
  <c r="H74" i="1"/>
  <c r="F74" i="1"/>
  <c r="L73" i="1"/>
  <c r="M73" i="1" s="1"/>
  <c r="H73" i="1"/>
  <c r="F73" i="1"/>
  <c r="L72" i="1"/>
  <c r="H72" i="1"/>
  <c r="F72" i="1"/>
  <c r="L71" i="1"/>
  <c r="M71" i="1" s="1"/>
  <c r="H71" i="1"/>
  <c r="F71" i="1"/>
  <c r="L70" i="1"/>
  <c r="M70" i="1" s="1"/>
  <c r="H70" i="1"/>
  <c r="F70" i="1"/>
  <c r="L69" i="1"/>
  <c r="H69" i="1"/>
  <c r="M69" i="1" s="1"/>
  <c r="F69" i="1"/>
  <c r="L68" i="1"/>
  <c r="H68" i="1"/>
  <c r="F68" i="1"/>
  <c r="L67" i="1"/>
  <c r="M67" i="1" s="1"/>
  <c r="H67" i="1"/>
  <c r="F67" i="1"/>
  <c r="L66" i="1"/>
  <c r="M66" i="1" s="1"/>
  <c r="H66" i="1"/>
  <c r="F66" i="1"/>
  <c r="L65" i="1"/>
  <c r="M65" i="1" s="1"/>
  <c r="H65" i="1"/>
  <c r="F65" i="1"/>
  <c r="L64" i="1"/>
  <c r="H64" i="1"/>
  <c r="F64" i="1"/>
  <c r="L63" i="1"/>
  <c r="H63" i="1"/>
  <c r="F63" i="1"/>
  <c r="M63" i="1" s="1"/>
  <c r="L62" i="1"/>
  <c r="H62" i="1"/>
  <c r="F62" i="1"/>
  <c r="M61" i="1"/>
  <c r="L61" i="1"/>
  <c r="H61" i="1"/>
  <c r="F61" i="1"/>
  <c r="L60" i="1"/>
  <c r="M60" i="1" s="1"/>
  <c r="H60" i="1"/>
  <c r="F60" i="1"/>
  <c r="M59" i="1"/>
  <c r="L59" i="1"/>
  <c r="H59" i="1"/>
  <c r="F59" i="1"/>
  <c r="L58" i="1"/>
  <c r="H58" i="1"/>
  <c r="F58" i="1"/>
  <c r="L57" i="1"/>
  <c r="M57" i="1" s="1"/>
  <c r="H57" i="1"/>
  <c r="F57" i="1"/>
  <c r="L56" i="1"/>
  <c r="H56" i="1"/>
  <c r="F56" i="1"/>
  <c r="M55" i="1"/>
  <c r="L55" i="1"/>
  <c r="H55" i="1"/>
  <c r="F55" i="1"/>
  <c r="L54" i="1"/>
  <c r="M54" i="1" s="1"/>
  <c r="H54" i="1"/>
  <c r="F54" i="1"/>
  <c r="M53" i="1"/>
  <c r="L53" i="1"/>
  <c r="H53" i="1"/>
  <c r="F53" i="1"/>
  <c r="L52" i="1"/>
  <c r="M52" i="1" s="1"/>
  <c r="H52" i="1"/>
  <c r="F52" i="1"/>
  <c r="M51" i="1"/>
  <c r="L51" i="1"/>
  <c r="H51" i="1"/>
  <c r="F51" i="1"/>
  <c r="L50" i="1"/>
  <c r="M50" i="1" s="1"/>
  <c r="H50" i="1"/>
  <c r="F50" i="1"/>
  <c r="L49" i="1"/>
  <c r="M49" i="1" s="1"/>
  <c r="H49" i="1"/>
  <c r="F49" i="1"/>
  <c r="L48" i="1"/>
  <c r="H48" i="1"/>
  <c r="F48" i="1"/>
  <c r="L47" i="1"/>
  <c r="H47" i="1"/>
  <c r="F47" i="1"/>
  <c r="L46" i="1"/>
  <c r="H46" i="1"/>
  <c r="F46" i="1"/>
  <c r="L45" i="1"/>
  <c r="M45" i="1" s="1"/>
  <c r="H45" i="1"/>
  <c r="F45" i="1"/>
  <c r="L44" i="1"/>
  <c r="H44" i="1"/>
  <c r="F44" i="1"/>
  <c r="L43" i="1"/>
  <c r="M43" i="1" s="1"/>
  <c r="H43" i="1"/>
  <c r="F43" i="1"/>
  <c r="L42" i="1"/>
  <c r="H42" i="1"/>
  <c r="F42" i="1"/>
  <c r="L41" i="1"/>
  <c r="H41" i="1"/>
  <c r="F41" i="1"/>
  <c r="M41" i="1" s="1"/>
  <c r="L40" i="1"/>
  <c r="M40" i="1" s="1"/>
  <c r="H40" i="1"/>
  <c r="F40" i="1"/>
  <c r="L39" i="1"/>
  <c r="M39" i="1" s="1"/>
  <c r="H39" i="1"/>
  <c r="F39" i="1"/>
  <c r="L38" i="1"/>
  <c r="M38" i="1" s="1"/>
  <c r="H38" i="1"/>
  <c r="F38" i="1"/>
  <c r="L37" i="1"/>
  <c r="M37" i="1" s="1"/>
  <c r="H37" i="1"/>
  <c r="F37" i="1"/>
  <c r="L36" i="1"/>
  <c r="M36" i="1" s="1"/>
  <c r="H36" i="1"/>
  <c r="F36" i="1"/>
  <c r="M35" i="1"/>
  <c r="L35" i="1"/>
  <c r="H35" i="1"/>
  <c r="F35" i="1"/>
  <c r="L34" i="1"/>
  <c r="M34" i="1" s="1"/>
  <c r="H34" i="1"/>
  <c r="F34" i="1"/>
  <c r="M33" i="1"/>
  <c r="L33" i="1"/>
  <c r="H33" i="1"/>
  <c r="F33" i="1"/>
  <c r="L32" i="1"/>
  <c r="M32" i="1" s="1"/>
  <c r="H32" i="1"/>
  <c r="F32" i="1"/>
  <c r="M31" i="1"/>
  <c r="L31" i="1"/>
  <c r="H31" i="1"/>
  <c r="F31" i="1"/>
  <c r="L30" i="1"/>
  <c r="M30" i="1" s="1"/>
  <c r="H30" i="1"/>
  <c r="F30" i="1"/>
  <c r="L29" i="1"/>
  <c r="M29" i="1" s="1"/>
  <c r="H29" i="1"/>
  <c r="F29" i="1"/>
  <c r="L28" i="1"/>
  <c r="H28" i="1"/>
  <c r="F28" i="1"/>
  <c r="L27" i="1"/>
  <c r="M27" i="1" s="1"/>
  <c r="H27" i="1"/>
  <c r="F27" i="1"/>
  <c r="L26" i="1"/>
  <c r="M26" i="1" s="1"/>
  <c r="H26" i="1"/>
  <c r="F26" i="1"/>
  <c r="M25" i="1"/>
  <c r="L25" i="1"/>
  <c r="H25" i="1"/>
  <c r="F25" i="1"/>
  <c r="L24" i="1"/>
  <c r="H24" i="1"/>
  <c r="F24" i="1"/>
  <c r="L23" i="1"/>
  <c r="M23" i="1" s="1"/>
  <c r="H23" i="1"/>
  <c r="F23" i="1"/>
  <c r="L22" i="1"/>
  <c r="H22" i="1"/>
  <c r="F22" i="1"/>
  <c r="L21" i="1"/>
  <c r="M21" i="1" s="1"/>
  <c r="H21" i="1"/>
  <c r="F21" i="1"/>
  <c r="L20" i="1"/>
  <c r="H20" i="1"/>
  <c r="F20" i="1"/>
  <c r="L19" i="1"/>
  <c r="M19" i="1" s="1"/>
  <c r="H19" i="1"/>
  <c r="F19" i="1"/>
  <c r="L18" i="1"/>
  <c r="H18" i="1"/>
  <c r="F18" i="1"/>
  <c r="M17" i="1"/>
  <c r="L17" i="1"/>
  <c r="K16" i="1"/>
  <c r="N16" i="1" s="1"/>
  <c r="J16" i="1"/>
  <c r="I16" i="1"/>
  <c r="G16" i="1"/>
  <c r="E16" i="1"/>
  <c r="D16" i="1"/>
  <c r="L15" i="1"/>
  <c r="M15" i="1" s="1"/>
  <c r="H15" i="1"/>
  <c r="F15" i="1"/>
  <c r="L14" i="1"/>
  <c r="H14" i="1"/>
  <c r="F14" i="1"/>
  <c r="M14" i="1" s="1"/>
  <c r="L13" i="1"/>
  <c r="H13" i="1"/>
  <c r="F13" i="1"/>
  <c r="M12" i="1"/>
  <c r="L12" i="1"/>
  <c r="H12" i="1"/>
  <c r="F12" i="1"/>
  <c r="L11" i="1"/>
  <c r="M11" i="1" s="1"/>
  <c r="H11" i="1"/>
  <c r="F11" i="1"/>
  <c r="M10" i="1"/>
  <c r="L10" i="1"/>
  <c r="H10" i="1"/>
  <c r="F10" i="1"/>
  <c r="L9" i="1"/>
  <c r="H9" i="1"/>
  <c r="F9" i="1"/>
  <c r="L8" i="1"/>
  <c r="H8" i="1"/>
  <c r="M8" i="1" s="1"/>
  <c r="F8" i="1"/>
  <c r="L7" i="1"/>
  <c r="H7" i="1"/>
  <c r="F7" i="1"/>
  <c r="M6" i="1"/>
  <c r="L6" i="1"/>
  <c r="H6" i="1"/>
  <c r="F6" i="1"/>
  <c r="L5" i="1"/>
  <c r="M5" i="1" s="1"/>
  <c r="H5" i="1"/>
  <c r="F5" i="1"/>
  <c r="M110" i="1" l="1"/>
  <c r="M89" i="1"/>
  <c r="M90" i="1"/>
  <c r="M83" i="1"/>
  <c r="M28" i="1"/>
  <c r="M24" i="1"/>
  <c r="M22" i="1"/>
  <c r="H16" i="1"/>
  <c r="M9" i="1"/>
  <c r="M7" i="1"/>
  <c r="L16" i="1"/>
  <c r="M13" i="1"/>
  <c r="F16" i="1"/>
  <c r="M96" i="1"/>
  <c r="M84" i="1"/>
  <c r="M82" i="1"/>
  <c r="M58" i="1"/>
  <c r="M56" i="1"/>
  <c r="M47" i="1"/>
  <c r="M42" i="1"/>
  <c r="L132" i="1"/>
  <c r="M132" i="1" s="1"/>
  <c r="G134" i="1"/>
  <c r="M121" i="1"/>
  <c r="M119" i="1"/>
  <c r="L125" i="1"/>
  <c r="F125" i="1"/>
  <c r="H125" i="1"/>
  <c r="M108" i="1"/>
  <c r="M106" i="1"/>
  <c r="M104" i="1"/>
  <c r="M102" i="1"/>
  <c r="M100" i="1"/>
  <c r="M88" i="1"/>
  <c r="M86" i="1"/>
  <c r="M74" i="1"/>
  <c r="M72" i="1"/>
  <c r="M64" i="1"/>
  <c r="F112" i="1"/>
  <c r="M62" i="1"/>
  <c r="M68" i="1"/>
  <c r="M46" i="1"/>
  <c r="M44" i="1"/>
  <c r="M48" i="1"/>
  <c r="J134" i="1"/>
  <c r="K134" i="1"/>
  <c r="N134" i="1" s="1"/>
  <c r="H112" i="1"/>
  <c r="M20" i="1"/>
  <c r="D134" i="1"/>
  <c r="M18" i="1"/>
  <c r="I134" i="1"/>
  <c r="E134" i="1"/>
  <c r="M125" i="1"/>
  <c r="L112" i="1"/>
  <c r="M16" i="1" l="1"/>
  <c r="H134" i="1"/>
  <c r="F134" i="1"/>
  <c r="M112" i="1"/>
  <c r="L134" i="1"/>
  <c r="M134" i="1" l="1"/>
</calcChain>
</file>

<file path=xl/sharedStrings.xml><?xml version="1.0" encoding="utf-8"?>
<sst xmlns="http://schemas.openxmlformats.org/spreadsheetml/2006/main" count="154" uniqueCount="139">
  <si>
    <t>Sub item</t>
  </si>
  <si>
    <t xml:space="preserve">Sub item name </t>
  </si>
  <si>
    <t>APPROVED TOTAL 2020/2021</t>
  </si>
  <si>
    <t>1.  Administration, Planning and Support Service</t>
  </si>
  <si>
    <t xml:space="preserve">Totals </t>
  </si>
  <si>
    <t xml:space="preserve">2. Land survey and mapping services </t>
  </si>
  <si>
    <t xml:space="preserve">3 Urban and Physical planning and housing services  </t>
  </si>
  <si>
    <t>Grand Total</t>
  </si>
  <si>
    <t>1 General  administrative Service</t>
  </si>
  <si>
    <t>2 Formulation of polices, regulations and legal framework</t>
  </si>
  <si>
    <t>Administration, Planning and Support Services</t>
  </si>
  <si>
    <t xml:space="preserve">2.  Land survey and mapping  </t>
  </si>
  <si>
    <t>Land Survey and Mapping</t>
  </si>
  <si>
    <t xml:space="preserve">1 Urban and physical planning </t>
  </si>
  <si>
    <t>2. Housing Services</t>
  </si>
  <si>
    <t>3. Vihiga Municipality</t>
  </si>
  <si>
    <t>Urban, Physical Planning and Housing Services</t>
  </si>
  <si>
    <t>Total</t>
  </si>
  <si>
    <t>Compensation To  employees</t>
  </si>
  <si>
    <t xml:space="preserve">Salary And Wages </t>
  </si>
  <si>
    <t>Honoraria</t>
  </si>
  <si>
    <t>Acting Allowance</t>
  </si>
  <si>
    <t>House Allowances</t>
  </si>
  <si>
    <t>Leave Allowances</t>
  </si>
  <si>
    <t>Transport Allowance</t>
  </si>
  <si>
    <t>Casual Labor - Others</t>
  </si>
  <si>
    <t>Telephone alloawance</t>
  </si>
  <si>
    <t>Employer Contribution To Staff Pensions Scheme</t>
  </si>
  <si>
    <t>Gratuity - Civil Servants (LapFund and Lap Trust contribution arrears</t>
  </si>
  <si>
    <t>Contractual employees</t>
  </si>
  <si>
    <t>Sub Totals</t>
  </si>
  <si>
    <t xml:space="preserve">Use Of Goods and services  </t>
  </si>
  <si>
    <t>Security/Enforcement</t>
  </si>
  <si>
    <t>Electricity</t>
  </si>
  <si>
    <t>Water And Sewerage charges</t>
  </si>
  <si>
    <t>Gas Expenses</t>
  </si>
  <si>
    <t>Electricity Expenses (pending Bills)</t>
  </si>
  <si>
    <t>Water And Sewerage Expenses(Pending Bills)</t>
  </si>
  <si>
    <t>Telephone, Telex, Facsmile and Mobile Phone Services</t>
  </si>
  <si>
    <t>Internet Connections</t>
  </si>
  <si>
    <t>Courier And Postal Services</t>
  </si>
  <si>
    <t>Travel Costs (Airlines, Bus, Railway, Mileage allowances</t>
  </si>
  <si>
    <t>Accommodation – Domestic Travel</t>
  </si>
  <si>
    <t>Daily Subsistence Allowance</t>
  </si>
  <si>
    <t>Sundry Items (E.G. Airport Tax, Taxis,Etc…)</t>
  </si>
  <si>
    <t>Domestic Travel And Subs. - Others</t>
  </si>
  <si>
    <t>Travel Costs (Airlines, Bus, Railway, Etc.)</t>
  </si>
  <si>
    <t>Foreign Travel And Subs. - Others</t>
  </si>
  <si>
    <t>Publishing And Printing Services</t>
  </si>
  <si>
    <t>Subscriptions To Newspapers, Magazines And Periodicals</t>
  </si>
  <si>
    <t>Advertising, Awareness and Publicity Campaigns</t>
  </si>
  <si>
    <t>Trade Shows And Exhibitions</t>
  </si>
  <si>
    <t>Printing, Advertising – Other</t>
  </si>
  <si>
    <t>Payment Of Rents And Rates -Residential</t>
  </si>
  <si>
    <t>Rents And Rates - Non- Residential</t>
  </si>
  <si>
    <t>Hire Of Transport</t>
  </si>
  <si>
    <t>Hire Of Equipment, Plant And Machinery</t>
  </si>
  <si>
    <t>Remuneration Of Instructors And Contract Based Trainings Services</t>
  </si>
  <si>
    <t>Tution fee</t>
  </si>
  <si>
    <t>Production And Printing Of Training Materials</t>
  </si>
  <si>
    <t>Gender  Mainstreaming</t>
  </si>
  <si>
    <t>Trainings, Mentorship And Exams</t>
  </si>
  <si>
    <t>Catering Services (Reception), Accomodation, Gifts, Food And Drinks</t>
  </si>
  <si>
    <t xml:space="preserve">Boards, Committees, Conferences And Seminars </t>
  </si>
  <si>
    <t>National Celebrations</t>
  </si>
  <si>
    <t>Board Allowance</t>
  </si>
  <si>
    <t>Motor Vehicle Insurance</t>
  </si>
  <si>
    <t>Medical Insurance</t>
  </si>
  <si>
    <t>Medical Drugs</t>
  </si>
  <si>
    <t>Dressings And Other Non-Pharmaceutical Medical Items</t>
  </si>
  <si>
    <t>Veterinary Supplies and Materials</t>
  </si>
  <si>
    <t>Fungicides, Insecticides and Sprays</t>
  </si>
  <si>
    <t>Chemical And Industrial Gases</t>
  </si>
  <si>
    <t>Purchase Of Workshop Tools, Spares and Small Equipment</t>
  </si>
  <si>
    <t>Agricultural Materials, Supplies and Small Equipment</t>
  </si>
  <si>
    <t>Laboratory Materials, Supplies And Small Equipment</t>
  </si>
  <si>
    <t>Education And Library Supplies</t>
  </si>
  <si>
    <t>Food And Rations</t>
  </si>
  <si>
    <t>Purchase Of Uniforms and Clothing- Staff</t>
  </si>
  <si>
    <t>Purchase Of Uniforms and clothing-Patients</t>
  </si>
  <si>
    <t>Purchase Of Bedding and Linen</t>
  </si>
  <si>
    <t>Supplies For Production</t>
  </si>
  <si>
    <t>Purchase Of Vaccines and Sera</t>
  </si>
  <si>
    <t>Purchase Of X-Rays Supplies</t>
  </si>
  <si>
    <t>Purchase Of Safety Gear</t>
  </si>
  <si>
    <t>General Office Supplies (Papers, Pencils, Forms, Small Office Equipment Etc)</t>
  </si>
  <si>
    <t>Supplies And Accessories For Computers and Printers</t>
  </si>
  <si>
    <t>Sanitary And Cleaning Materials, Supplies and Services</t>
  </si>
  <si>
    <t>Refined Fuels And Lubricants For Transport(P3)</t>
  </si>
  <si>
    <t>Refined Fuels Andl Lubricant- Other</t>
  </si>
  <si>
    <t>Contracted Guards and Cleaning Services</t>
  </si>
  <si>
    <t>Other Fuels (Wood, charcoal, cooking, Gas Etc…)</t>
  </si>
  <si>
    <t>Bank Service, Commission and Charges</t>
  </si>
  <si>
    <t>Contracted Professional Serviced</t>
  </si>
  <si>
    <t>Membership Fees, Dues And Subscriptions ToProfessional Trade Bodies</t>
  </si>
  <si>
    <t>Legal Dues/Fees, Arbitration and Compensation Payments</t>
  </si>
  <si>
    <t>Tempory Committees Meeting Expenses</t>
  </si>
  <si>
    <t>Laundry Expenses</t>
  </si>
  <si>
    <t>HIV/AIDS Secretariate workplace policy Development</t>
  </si>
  <si>
    <t>Emergency Fund</t>
  </si>
  <si>
    <t>Donations</t>
  </si>
  <si>
    <t>Burial Grants For Destitutes</t>
  </si>
  <si>
    <t xml:space="preserve"> Other Capital Grants and Trans (Conditional Grants- ) Kenya Urban Support Projects -KUSP and Urban Institutional Grants- UIG.</t>
  </si>
  <si>
    <t>Capital Tranfers to Individuals schoolarship and Households</t>
  </si>
  <si>
    <t xml:space="preserve"> Other Capital Grants (Car Loan and Mortgage Fund (Fringe Benefit Tax) </t>
  </si>
  <si>
    <t xml:space="preserve"> Other Capital Grants and Trans Mortgage &amp; Loans (ward activities)</t>
  </si>
  <si>
    <t>Purchase Of Office Furniture and Fittings</t>
  </si>
  <si>
    <t>Purchase Of Printers and Accessories</t>
  </si>
  <si>
    <t>Purchase Of AirConditoners, Fun and Heating Appliances</t>
  </si>
  <si>
    <t>Purchase Of Laboratory Equipment</t>
  </si>
  <si>
    <t xml:space="preserve">Purchase Of Software </t>
  </si>
  <si>
    <t>Purchase of Trees Seeds and Seedlings</t>
  </si>
  <si>
    <t>Pre-Feasibility, Feasibility &amp; Appraisal Studies</t>
  </si>
  <si>
    <t>Research</t>
  </si>
  <si>
    <t>Research &amp; Feasibility Studies</t>
  </si>
  <si>
    <t>Purchase of Exchanges and other Communication Equipments</t>
  </si>
  <si>
    <t>Purchase of Photocopiers</t>
  </si>
  <si>
    <t>Purchase Of Motor Vehicles</t>
  </si>
  <si>
    <t>Subtotals</t>
  </si>
  <si>
    <t>Other Current Expenditures</t>
  </si>
  <si>
    <t>Maintenance Expenses-Motor Vehicles</t>
  </si>
  <si>
    <t>Maintenance - Boats and Ferries</t>
  </si>
  <si>
    <t>Maintenance Of Plant, Machinery and Equipment (including Lifts)</t>
  </si>
  <si>
    <t>Maintenance Of Office Equipment</t>
  </si>
  <si>
    <t>Maintenance Of Medical and Dental Equipment</t>
  </si>
  <si>
    <t>Maintenance Of Buildings - Residential</t>
  </si>
  <si>
    <t>Maintenance Of Buildings and Stations - Non-Residential</t>
  </si>
  <si>
    <t>Minor Alterations To Buildings and Civil Works</t>
  </si>
  <si>
    <t>Maintenance Of Computers, Software, and Networks</t>
  </si>
  <si>
    <t>Routine Maintenance - Other Assets</t>
  </si>
  <si>
    <t>Payables from other financial period-other (Budgets.</t>
  </si>
  <si>
    <t>Development</t>
  </si>
  <si>
    <t>Construction of Residential Building  (Governors House &amp; Deputy Governor)</t>
  </si>
  <si>
    <t>Other Infrastructure and Civil Works  (County Spatial Plan.)</t>
  </si>
  <si>
    <t>Other infrastructure and civil works (Projects)</t>
  </si>
  <si>
    <t>Other Infrastracture and Civil Works( Embankment and Fencing of Bio Digester and wet Land at Mbale).</t>
  </si>
  <si>
    <t>TOTAL</t>
  </si>
  <si>
    <t>VIHIGA MUNICIPALITY BUDGET FY 2024-2025</t>
  </si>
  <si>
    <t xml:space="preserve"> Other Capital Grants and Trans (Conditional Grants- ) Kenya Urban Support Projects -KUSP and Urban Development Grants- UDG.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</si>
</sst>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1" fontId="5" fillId="2" borderId="1" xfId="1" applyNumberFormat="1" applyFont="1" applyFill="1" applyBorder="1" applyAlignment="1" applyProtection="1">
      <alignment horizontal="left" vertical="top"/>
    </xf>
    <xf numFmtId="164" fontId="5" fillId="2" borderId="1" xfId="1" applyNumberFormat="1" applyFont="1" applyFill="1" applyBorder="1" applyAlignment="1" applyProtection="1">
      <alignment vertical="top" wrapText="1"/>
    </xf>
    <xf numFmtId="164" fontId="3" fillId="2" borderId="1" xfId="1" applyNumberFormat="1" applyFont="1" applyFill="1" applyBorder="1" applyAlignment="1" applyProtection="1">
      <alignment wrapText="1"/>
    </xf>
    <xf numFmtId="164" fontId="5" fillId="2" borderId="1" xfId="1" applyNumberFormat="1" applyFont="1" applyFill="1" applyBorder="1" applyAlignment="1" applyProtection="1">
      <alignment horizontal="center" vertical="top" wrapText="1"/>
    </xf>
    <xf numFmtId="164" fontId="5" fillId="3" borderId="1" xfId="1" applyNumberFormat="1" applyFont="1" applyFill="1" applyBorder="1" applyAlignment="1" applyProtection="1">
      <alignment vertical="top" wrapText="1"/>
    </xf>
    <xf numFmtId="164" fontId="5" fillId="2" borderId="1" xfId="1" applyNumberFormat="1" applyFont="1" applyFill="1" applyBorder="1" applyAlignment="1" applyProtection="1">
      <alignment horizontal="center" vertical="top" wrapText="1"/>
    </xf>
    <xf numFmtId="164" fontId="5" fillId="4" borderId="1" xfId="1" applyNumberFormat="1" applyFont="1" applyFill="1" applyBorder="1" applyAlignment="1" applyProtection="1">
      <alignment vertical="top" wrapText="1"/>
    </xf>
    <xf numFmtId="164" fontId="3" fillId="4" borderId="1" xfId="1" applyNumberFormat="1" applyFont="1" applyFill="1" applyBorder="1" applyAlignment="1" applyProtection="1">
      <alignment vertical="top" wrapText="1"/>
    </xf>
    <xf numFmtId="1" fontId="3" fillId="2" borderId="1" xfId="1" applyNumberFormat="1" applyFont="1" applyFill="1" applyBorder="1" applyAlignment="1" applyProtection="1">
      <alignment horizontal="left" vertical="top"/>
    </xf>
    <xf numFmtId="164" fontId="3" fillId="2" borderId="1" xfId="1" applyNumberFormat="1" applyFont="1" applyFill="1" applyBorder="1" applyAlignment="1" applyProtection="1">
      <alignment vertical="top" wrapText="1"/>
    </xf>
    <xf numFmtId="164" fontId="3" fillId="2" borderId="1" xfId="1" applyNumberFormat="1" applyFont="1" applyFill="1" applyBorder="1" applyAlignment="1" applyProtection="1">
      <alignment vertical="top"/>
    </xf>
    <xf numFmtId="164" fontId="5" fillId="2" borderId="1" xfId="1" applyNumberFormat="1" applyFont="1" applyFill="1" applyBorder="1" applyAlignment="1" applyProtection="1">
      <alignment vertical="top"/>
    </xf>
    <xf numFmtId="164" fontId="3" fillId="3" borderId="1" xfId="1" applyNumberFormat="1" applyFont="1" applyFill="1" applyBorder="1" applyAlignment="1" applyProtection="1">
      <alignment vertical="top" wrapText="1"/>
    </xf>
    <xf numFmtId="164" fontId="5" fillId="4" borderId="1" xfId="1" applyNumberFormat="1" applyFont="1" applyFill="1" applyBorder="1" applyProtection="1"/>
    <xf numFmtId="164" fontId="3" fillId="4" borderId="1" xfId="1" applyNumberFormat="1" applyFont="1" applyFill="1" applyBorder="1" applyProtection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/>
    <xf numFmtId="1" fontId="5" fillId="2" borderId="1" xfId="1" applyNumberFormat="1" applyFont="1" applyFill="1" applyBorder="1" applyAlignment="1" applyProtection="1">
      <alignment horizontal="left" vertical="top" wrapText="1"/>
    </xf>
    <xf numFmtId="1" fontId="5" fillId="6" borderId="1" xfId="1" applyNumberFormat="1" applyFont="1" applyFill="1" applyBorder="1" applyAlignment="1" applyProtection="1">
      <alignment horizontal="left" vertical="top"/>
    </xf>
    <xf numFmtId="164" fontId="3" fillId="6" borderId="1" xfId="1" applyNumberFormat="1" applyFont="1" applyFill="1" applyBorder="1" applyAlignment="1" applyProtection="1">
      <alignment vertical="top" wrapText="1"/>
    </xf>
    <xf numFmtId="164" fontId="5" fillId="6" borderId="1" xfId="1" applyNumberFormat="1" applyFont="1" applyFill="1" applyBorder="1" applyAlignment="1" applyProtection="1">
      <alignment vertical="top" wrapText="1"/>
    </xf>
    <xf numFmtId="164" fontId="3" fillId="5" borderId="1" xfId="1" applyNumberFormat="1" applyFont="1" applyFill="1" applyBorder="1" applyAlignment="1" applyProtection="1">
      <alignment vertical="top" wrapText="1"/>
    </xf>
    <xf numFmtId="164" fontId="5" fillId="5" borderId="1" xfId="1" applyNumberFormat="1" applyFont="1" applyFill="1" applyBorder="1" applyAlignment="1" applyProtection="1">
      <alignment vertical="top" wrapText="1"/>
    </xf>
    <xf numFmtId="164" fontId="5" fillId="0" borderId="1" xfId="1" applyNumberFormat="1" applyFont="1" applyFill="1" applyBorder="1" applyAlignment="1" applyProtection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164" fontId="5" fillId="7" borderId="1" xfId="1" applyNumberFormat="1" applyFont="1" applyFill="1" applyBorder="1" applyAlignment="1" applyProtection="1">
      <alignment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vertical="top"/>
    </xf>
    <xf numFmtId="1" fontId="5" fillId="5" borderId="1" xfId="1" applyNumberFormat="1" applyFont="1" applyFill="1" applyBorder="1" applyAlignment="1" applyProtection="1">
      <alignment horizontal="left" vertical="top" wrapText="1"/>
    </xf>
    <xf numFmtId="164" fontId="5" fillId="5" borderId="1" xfId="1" applyNumberFormat="1" applyFont="1" applyFill="1" applyBorder="1" applyAlignment="1" applyProtection="1">
      <alignment vertical="top"/>
    </xf>
    <xf numFmtId="1" fontId="5" fillId="5" borderId="1" xfId="1" applyNumberFormat="1" applyFont="1" applyFill="1" applyBorder="1" applyAlignment="1" applyProtection="1">
      <alignment horizontal="left" vertical="top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top" wrapText="1"/>
    </xf>
    <xf numFmtId="164" fontId="5" fillId="6" borderId="1" xfId="1" applyNumberFormat="1" applyFont="1" applyFill="1" applyBorder="1" applyAlignment="1" applyProtection="1">
      <alignment vertical="top"/>
    </xf>
    <xf numFmtId="164" fontId="5" fillId="2" borderId="1" xfId="1" applyNumberFormat="1" applyFont="1" applyFill="1" applyBorder="1" applyProtection="1"/>
    <xf numFmtId="0" fontId="4" fillId="2" borderId="1" xfId="1" applyNumberFormat="1" applyFont="1" applyFill="1" applyBorder="1" applyAlignment="1" applyProtection="1">
      <alignment horizontal="left" vertical="top"/>
    </xf>
    <xf numFmtId="164" fontId="4" fillId="2" borderId="1" xfId="1" applyNumberFormat="1" applyFont="1" applyFill="1" applyBorder="1" applyAlignment="1" applyProtection="1">
      <alignment vertical="top" wrapText="1"/>
    </xf>
    <xf numFmtId="164" fontId="4" fillId="5" borderId="1" xfId="1" applyNumberFormat="1" applyFont="1" applyFill="1" applyBorder="1" applyAlignment="1" applyProtection="1">
      <alignment vertical="top"/>
    </xf>
    <xf numFmtId="164" fontId="4" fillId="3" borderId="1" xfId="1" applyNumberFormat="1" applyFont="1" applyFill="1" applyBorder="1" applyAlignment="1" applyProtection="1">
      <alignment vertical="top" wrapText="1"/>
    </xf>
    <xf numFmtId="164" fontId="6" fillId="4" borderId="1" xfId="1" applyNumberFormat="1" applyFont="1" applyFill="1" applyBorder="1" applyProtection="1"/>
    <xf numFmtId="1" fontId="4" fillId="5" borderId="1" xfId="1" applyNumberFormat="1" applyFont="1" applyFill="1" applyBorder="1" applyAlignment="1" applyProtection="1">
      <alignment horizontal="left" vertical="top"/>
    </xf>
    <xf numFmtId="164" fontId="4" fillId="5" borderId="1" xfId="1" applyNumberFormat="1" applyFont="1" applyFill="1" applyBorder="1" applyAlignment="1" applyProtection="1">
      <alignment vertical="top" wrapText="1"/>
    </xf>
    <xf numFmtId="165" fontId="4" fillId="2" borderId="1" xfId="1" applyNumberFormat="1" applyFont="1" applyFill="1" applyBorder="1" applyAlignment="1" applyProtection="1">
      <alignment horizontal="left" vertical="center"/>
    </xf>
    <xf numFmtId="164" fontId="4" fillId="2" borderId="1" xfId="1" applyNumberFormat="1" applyFont="1" applyFill="1" applyBorder="1" applyAlignment="1" applyProtection="1">
      <alignment vertical="center" wrapText="1"/>
    </xf>
    <xf numFmtId="164" fontId="4" fillId="2" borderId="1" xfId="1" applyNumberFormat="1" applyFont="1" applyFill="1" applyBorder="1" applyAlignment="1" applyProtection="1">
      <alignment vertical="top"/>
    </xf>
    <xf numFmtId="164" fontId="4" fillId="0" borderId="1" xfId="1" applyNumberFormat="1" applyFont="1" applyFill="1" applyBorder="1" applyAlignment="1" applyProtection="1">
      <alignment vertical="top"/>
    </xf>
    <xf numFmtId="164" fontId="7" fillId="2" borderId="1" xfId="1" applyNumberFormat="1" applyFont="1" applyFill="1" applyBorder="1" applyAlignment="1" applyProtection="1">
      <alignment vertical="top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top" wrapText="1"/>
    </xf>
    <xf numFmtId="0" fontId="4" fillId="8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vertical="top" wrapText="1"/>
    </xf>
    <xf numFmtId="164" fontId="4" fillId="8" borderId="1" xfId="1" applyNumberFormat="1" applyFont="1" applyFill="1" applyBorder="1" applyAlignment="1" applyProtection="1">
      <alignment vertical="top"/>
    </xf>
    <xf numFmtId="1" fontId="4" fillId="2" borderId="1" xfId="1" applyNumberFormat="1" applyFont="1" applyFill="1" applyBorder="1" applyAlignment="1" applyProtection="1">
      <alignment horizontal="left" vertical="top"/>
    </xf>
    <xf numFmtId="1" fontId="4" fillId="4" borderId="1" xfId="1" applyNumberFormat="1" applyFont="1" applyFill="1" applyBorder="1" applyAlignment="1" applyProtection="1">
      <alignment horizontal="left" vertical="top"/>
    </xf>
    <xf numFmtId="164" fontId="6" fillId="4" borderId="1" xfId="1" applyNumberFormat="1" applyFont="1" applyFill="1" applyBorder="1" applyAlignment="1" applyProtection="1">
      <alignment vertical="top" wrapText="1"/>
    </xf>
    <xf numFmtId="164" fontId="4" fillId="4" borderId="1" xfId="1" applyNumberFormat="1" applyFont="1" applyFill="1" applyBorder="1" applyAlignment="1" applyProtection="1">
      <alignment vertical="top"/>
    </xf>
    <xf numFmtId="0" fontId="4" fillId="0" borderId="1" xfId="0" applyFont="1" applyBorder="1"/>
    <xf numFmtId="164" fontId="4" fillId="4" borderId="1" xfId="0" applyNumberFormat="1" applyFont="1" applyFill="1" applyBorder="1"/>
    <xf numFmtId="164" fontId="6" fillId="4" borderId="1" xfId="0" applyNumberFormat="1" applyFont="1" applyFill="1" applyBorder="1"/>
    <xf numFmtId="164" fontId="6" fillId="4" borderId="1" xfId="1" applyNumberFormat="1" applyFont="1" applyFill="1" applyBorder="1" applyAlignment="1" applyProtection="1">
      <alignment vertical="top"/>
    </xf>
    <xf numFmtId="164" fontId="3" fillId="6" borderId="1" xfId="1" applyNumberFormat="1" applyFont="1" applyFill="1" applyBorder="1" applyAlignment="1" applyProtection="1">
      <alignment vertical="top"/>
    </xf>
    <xf numFmtId="164" fontId="6" fillId="8" borderId="1" xfId="1" applyNumberFormat="1" applyFont="1" applyFill="1" applyBorder="1" applyAlignment="1" applyProtection="1">
      <alignment vertical="top"/>
    </xf>
    <xf numFmtId="1" fontId="2" fillId="2" borderId="1" xfId="1" applyNumberFormat="1" applyFont="1" applyFill="1" applyBorder="1" applyAlignment="1" applyProtection="1"/>
    <xf numFmtId="1" fontId="8" fillId="2" borderId="1" xfId="1" applyNumberFormat="1" applyFont="1" applyFill="1" applyBorder="1" applyAlignment="1" applyProtection="1"/>
    <xf numFmtId="164" fontId="5" fillId="2" borderId="1" xfId="1" applyNumberFormat="1" applyFont="1" applyFill="1" applyBorder="1" applyAlignment="1" applyProtection="1">
      <alignment wrapText="1"/>
    </xf>
    <xf numFmtId="164" fontId="5" fillId="3" borderId="1" xfId="1" applyNumberFormat="1" applyFont="1" applyFill="1" applyBorder="1" applyAlignment="1" applyProtection="1">
      <alignment vertical="center" wrapText="1"/>
    </xf>
    <xf numFmtId="164" fontId="5" fillId="2" borderId="1" xfId="1" applyNumberFormat="1" applyFont="1" applyFill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workbookViewId="0">
      <selection activeCell="P5" sqref="P5"/>
    </sheetView>
  </sheetViews>
  <sheetFormatPr defaultRowHeight="15.75" x14ac:dyDescent="0.25"/>
  <cols>
    <col min="1" max="1" width="11.85546875" style="1" customWidth="1"/>
    <col min="2" max="2" width="37.5703125" style="1" customWidth="1"/>
    <col min="3" max="3" width="0" style="1" hidden="1" customWidth="1"/>
    <col min="4" max="4" width="15.5703125" style="1" hidden="1" customWidth="1"/>
    <col min="5" max="5" width="13.5703125" style="1" hidden="1" customWidth="1"/>
    <col min="6" max="6" width="19.7109375" style="1" hidden="1" customWidth="1"/>
    <col min="7" max="7" width="13.7109375" style="1" hidden="1" customWidth="1"/>
    <col min="8" max="8" width="14.85546875" style="1" hidden="1" customWidth="1"/>
    <col min="9" max="9" width="13.140625" style="1" hidden="1" customWidth="1"/>
    <col min="10" max="10" width="17" style="1" hidden="1" customWidth="1"/>
    <col min="11" max="11" width="13.42578125" style="1" customWidth="1"/>
    <col min="12" max="12" width="13" style="1" hidden="1" customWidth="1"/>
    <col min="13" max="13" width="14.42578125" style="1" hidden="1" customWidth="1"/>
    <col min="14" max="14" width="13.5703125" style="1" customWidth="1"/>
    <col min="15" max="16384" width="9.140625" style="1"/>
  </cols>
  <sheetData>
    <row r="1" spans="1:14" ht="20.25" x14ac:dyDescent="0.3">
      <c r="A1" s="68" t="s">
        <v>137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2"/>
    </row>
    <row r="2" spans="1:14" ht="94.5" hidden="1" x14ac:dyDescent="0.25">
      <c r="A2" s="2" t="s">
        <v>0</v>
      </c>
      <c r="B2" s="3" t="s">
        <v>1</v>
      </c>
      <c r="C2" s="4" t="s">
        <v>2</v>
      </c>
      <c r="D2" s="5" t="s">
        <v>3</v>
      </c>
      <c r="E2" s="5"/>
      <c r="F2" s="6" t="s">
        <v>4</v>
      </c>
      <c r="G2" s="7" t="s">
        <v>5</v>
      </c>
      <c r="H2" s="6" t="s">
        <v>4</v>
      </c>
      <c r="I2" s="5" t="s">
        <v>6</v>
      </c>
      <c r="J2" s="5"/>
      <c r="K2" s="5"/>
      <c r="L2" s="6" t="s">
        <v>4</v>
      </c>
      <c r="M2" s="8" t="s">
        <v>7</v>
      </c>
      <c r="N2" s="62"/>
    </row>
    <row r="3" spans="1:14" ht="94.5" hidden="1" x14ac:dyDescent="0.25">
      <c r="A3" s="2" t="s">
        <v>0</v>
      </c>
      <c r="B3" s="3" t="s">
        <v>1</v>
      </c>
      <c r="C3" s="12"/>
      <c r="D3" s="3" t="s">
        <v>8</v>
      </c>
      <c r="E3" s="70" t="s">
        <v>9</v>
      </c>
      <c r="F3" s="71" t="s">
        <v>10</v>
      </c>
      <c r="G3" s="70" t="s">
        <v>11</v>
      </c>
      <c r="H3" s="6" t="s">
        <v>12</v>
      </c>
      <c r="I3" s="72" t="s">
        <v>13</v>
      </c>
      <c r="J3" s="3" t="s">
        <v>14</v>
      </c>
      <c r="K3" s="72" t="s">
        <v>15</v>
      </c>
      <c r="L3" s="6" t="s">
        <v>16</v>
      </c>
      <c r="M3" s="9" t="s">
        <v>17</v>
      </c>
      <c r="N3" s="62" t="s">
        <v>136</v>
      </c>
    </row>
    <row r="4" spans="1:14" x14ac:dyDescent="0.25">
      <c r="A4" s="10"/>
      <c r="B4" s="11" t="s">
        <v>18</v>
      </c>
      <c r="C4" s="12"/>
      <c r="D4" s="13"/>
      <c r="E4" s="13"/>
      <c r="F4" s="14"/>
      <c r="G4" s="13"/>
      <c r="H4" s="14"/>
      <c r="I4" s="13"/>
      <c r="J4" s="11"/>
      <c r="K4" s="11"/>
      <c r="L4" s="6"/>
      <c r="M4" s="15"/>
      <c r="N4" s="62"/>
    </row>
    <row r="5" spans="1:14" x14ac:dyDescent="0.25">
      <c r="A5" s="17">
        <v>2110101</v>
      </c>
      <c r="B5" s="19" t="s">
        <v>19</v>
      </c>
      <c r="C5" s="13">
        <v>19930174</v>
      </c>
      <c r="D5" s="13">
        <v>28337143</v>
      </c>
      <c r="E5" s="13"/>
      <c r="F5" s="6">
        <f>SUM(D5:E5)</f>
        <v>28337143</v>
      </c>
      <c r="G5" s="13"/>
      <c r="H5" s="6">
        <f>SUM(G5)</f>
        <v>0</v>
      </c>
      <c r="I5" s="13"/>
      <c r="J5" s="13"/>
      <c r="K5" s="13">
        <v>15775511</v>
      </c>
      <c r="L5" s="6">
        <f>SUM(I5:K5)</f>
        <v>15775511</v>
      </c>
      <c r="M5" s="16">
        <f>SUM(L5+H5+F5)</f>
        <v>44112654</v>
      </c>
      <c r="N5" s="63">
        <f>K5</f>
        <v>15775511</v>
      </c>
    </row>
    <row r="6" spans="1:14" x14ac:dyDescent="0.25">
      <c r="A6" s="2">
        <v>2110302</v>
      </c>
      <c r="B6" s="13" t="s">
        <v>20</v>
      </c>
      <c r="C6" s="13">
        <v>5605200</v>
      </c>
      <c r="D6" s="13"/>
      <c r="E6" s="13"/>
      <c r="F6" s="6">
        <f t="shared" ref="F6:F15" si="0">SUM(D6:E6)</f>
        <v>0</v>
      </c>
      <c r="G6" s="13"/>
      <c r="H6" s="6">
        <f t="shared" ref="H6:H15" si="1">SUM(G6)</f>
        <v>0</v>
      </c>
      <c r="I6" s="13"/>
      <c r="J6" s="13"/>
      <c r="K6" s="13">
        <v>1000000</v>
      </c>
      <c r="L6" s="6">
        <f t="shared" ref="L6:L15" si="2">SUM(I6:K6)</f>
        <v>1000000</v>
      </c>
      <c r="M6" s="16">
        <f t="shared" ref="M6:M69" si="3">SUM(L6+H6+F6)</f>
        <v>1000000</v>
      </c>
      <c r="N6" s="63">
        <f t="shared" ref="N6:N69" si="4">K6</f>
        <v>1000000</v>
      </c>
    </row>
    <row r="7" spans="1:14" hidden="1" x14ac:dyDescent="0.25">
      <c r="A7" s="17">
        <v>2110303</v>
      </c>
      <c r="B7" s="18" t="s">
        <v>21</v>
      </c>
      <c r="C7" s="13">
        <v>0</v>
      </c>
      <c r="D7" s="13"/>
      <c r="E7" s="13"/>
      <c r="F7" s="6">
        <f t="shared" si="0"/>
        <v>0</v>
      </c>
      <c r="G7" s="13"/>
      <c r="H7" s="6">
        <f t="shared" si="1"/>
        <v>0</v>
      </c>
      <c r="I7" s="13"/>
      <c r="J7" s="13"/>
      <c r="K7" s="13"/>
      <c r="L7" s="6">
        <f t="shared" si="2"/>
        <v>0</v>
      </c>
      <c r="M7" s="16">
        <f t="shared" si="3"/>
        <v>0</v>
      </c>
      <c r="N7" s="63">
        <f t="shared" si="4"/>
        <v>0</v>
      </c>
    </row>
    <row r="8" spans="1:14" hidden="1" x14ac:dyDescent="0.25">
      <c r="A8" s="17">
        <v>2110301</v>
      </c>
      <c r="B8" s="18" t="s">
        <v>22</v>
      </c>
      <c r="C8" s="13">
        <v>0</v>
      </c>
      <c r="D8" s="13">
        <v>546650</v>
      </c>
      <c r="E8" s="13"/>
      <c r="F8" s="6">
        <f t="shared" si="0"/>
        <v>546650</v>
      </c>
      <c r="G8" s="13"/>
      <c r="H8" s="6">
        <f t="shared" si="1"/>
        <v>0</v>
      </c>
      <c r="I8" s="13"/>
      <c r="J8" s="13"/>
      <c r="K8" s="13"/>
      <c r="L8" s="6">
        <f t="shared" si="2"/>
        <v>0</v>
      </c>
      <c r="M8" s="16">
        <f t="shared" si="3"/>
        <v>546650</v>
      </c>
      <c r="N8" s="63">
        <f t="shared" si="4"/>
        <v>0</v>
      </c>
    </row>
    <row r="9" spans="1:14" hidden="1" x14ac:dyDescent="0.25">
      <c r="A9" s="17">
        <v>2110320</v>
      </c>
      <c r="B9" s="18" t="s">
        <v>23</v>
      </c>
      <c r="C9" s="13">
        <v>0</v>
      </c>
      <c r="D9" s="13">
        <v>2298813</v>
      </c>
      <c r="E9" s="13"/>
      <c r="F9" s="6">
        <f t="shared" si="0"/>
        <v>2298813</v>
      </c>
      <c r="G9" s="13"/>
      <c r="H9" s="6">
        <f t="shared" si="1"/>
        <v>0</v>
      </c>
      <c r="I9" s="13"/>
      <c r="J9" s="13"/>
      <c r="K9" s="13"/>
      <c r="L9" s="6">
        <f t="shared" si="2"/>
        <v>0</v>
      </c>
      <c r="M9" s="16">
        <f t="shared" si="3"/>
        <v>2298813</v>
      </c>
      <c r="N9" s="63">
        <f t="shared" si="4"/>
        <v>0</v>
      </c>
    </row>
    <row r="10" spans="1:14" x14ac:dyDescent="0.25">
      <c r="A10" s="17">
        <v>2110314</v>
      </c>
      <c r="B10" s="19" t="s">
        <v>24</v>
      </c>
      <c r="C10" s="13">
        <v>0</v>
      </c>
      <c r="D10" s="13">
        <v>1200000</v>
      </c>
      <c r="E10" s="13"/>
      <c r="F10" s="6">
        <f t="shared" si="0"/>
        <v>1200000</v>
      </c>
      <c r="G10" s="13"/>
      <c r="H10" s="6">
        <f t="shared" si="1"/>
        <v>0</v>
      </c>
      <c r="I10" s="13"/>
      <c r="J10" s="13"/>
      <c r="K10" s="13">
        <v>1000000</v>
      </c>
      <c r="L10" s="6">
        <f t="shared" si="2"/>
        <v>1000000</v>
      </c>
      <c r="M10" s="16">
        <f t="shared" si="3"/>
        <v>2200000</v>
      </c>
      <c r="N10" s="63">
        <f t="shared" si="4"/>
        <v>1000000</v>
      </c>
    </row>
    <row r="11" spans="1:14" x14ac:dyDescent="0.25">
      <c r="A11" s="2">
        <v>2110202</v>
      </c>
      <c r="B11" s="13" t="s">
        <v>25</v>
      </c>
      <c r="C11" s="13">
        <v>3046650</v>
      </c>
      <c r="D11" s="13"/>
      <c r="E11" s="13"/>
      <c r="F11" s="6">
        <f t="shared" si="0"/>
        <v>0</v>
      </c>
      <c r="G11" s="13"/>
      <c r="H11" s="6">
        <f t="shared" si="1"/>
        <v>0</v>
      </c>
      <c r="I11" s="13"/>
      <c r="J11" s="13"/>
      <c r="K11" s="13">
        <v>2000000</v>
      </c>
      <c r="L11" s="6">
        <f t="shared" si="2"/>
        <v>2000000</v>
      </c>
      <c r="M11" s="16">
        <f t="shared" si="3"/>
        <v>2000000</v>
      </c>
      <c r="N11" s="63">
        <f t="shared" si="4"/>
        <v>2000000</v>
      </c>
    </row>
    <row r="12" spans="1:14" x14ac:dyDescent="0.25">
      <c r="A12" s="20">
        <v>2110405</v>
      </c>
      <c r="B12" s="21" t="s">
        <v>26</v>
      </c>
      <c r="C12" s="13">
        <v>248040</v>
      </c>
      <c r="D12" s="13">
        <v>1000000</v>
      </c>
      <c r="E12" s="13"/>
      <c r="F12" s="6">
        <f t="shared" si="0"/>
        <v>1000000</v>
      </c>
      <c r="G12" s="13"/>
      <c r="H12" s="6">
        <f t="shared" si="1"/>
        <v>0</v>
      </c>
      <c r="I12" s="13"/>
      <c r="J12" s="13"/>
      <c r="K12" s="13">
        <v>500000</v>
      </c>
      <c r="L12" s="6">
        <f t="shared" si="2"/>
        <v>500000</v>
      </c>
      <c r="M12" s="16">
        <f t="shared" si="3"/>
        <v>1500000</v>
      </c>
      <c r="N12" s="63">
        <f t="shared" si="4"/>
        <v>500000</v>
      </c>
    </row>
    <row r="13" spans="1:14" ht="31.5" hidden="1" x14ac:dyDescent="0.25">
      <c r="A13" s="2">
        <v>2120103</v>
      </c>
      <c r="B13" s="3" t="s">
        <v>27</v>
      </c>
      <c r="C13" s="13">
        <v>2089346</v>
      </c>
      <c r="D13" s="13">
        <v>1500000</v>
      </c>
      <c r="E13" s="13"/>
      <c r="F13" s="6">
        <f t="shared" si="0"/>
        <v>1500000</v>
      </c>
      <c r="G13" s="13"/>
      <c r="H13" s="6">
        <f t="shared" si="1"/>
        <v>0</v>
      </c>
      <c r="I13" s="13"/>
      <c r="J13" s="13"/>
      <c r="K13" s="13"/>
      <c r="L13" s="6">
        <f t="shared" si="2"/>
        <v>0</v>
      </c>
      <c r="M13" s="16">
        <f t="shared" si="3"/>
        <v>1500000</v>
      </c>
      <c r="N13" s="63">
        <f t="shared" si="4"/>
        <v>0</v>
      </c>
    </row>
    <row r="14" spans="1:14" ht="31.5" hidden="1" x14ac:dyDescent="0.25">
      <c r="A14" s="22">
        <v>2710102</v>
      </c>
      <c r="B14" s="3" t="s">
        <v>28</v>
      </c>
      <c r="C14" s="13">
        <v>0</v>
      </c>
      <c r="D14" s="13">
        <v>6000000</v>
      </c>
      <c r="E14" s="13"/>
      <c r="F14" s="6">
        <f t="shared" si="0"/>
        <v>6000000</v>
      </c>
      <c r="G14" s="13"/>
      <c r="H14" s="6">
        <f t="shared" si="1"/>
        <v>0</v>
      </c>
      <c r="I14" s="13"/>
      <c r="J14" s="13"/>
      <c r="K14" s="13"/>
      <c r="L14" s="6">
        <f t="shared" si="2"/>
        <v>0</v>
      </c>
      <c r="M14" s="16">
        <f t="shared" si="3"/>
        <v>6000000</v>
      </c>
      <c r="N14" s="63">
        <f t="shared" si="4"/>
        <v>0</v>
      </c>
    </row>
    <row r="15" spans="1:14" x14ac:dyDescent="0.25">
      <c r="A15" s="22">
        <v>2110201</v>
      </c>
      <c r="B15" s="3" t="s">
        <v>29</v>
      </c>
      <c r="C15" s="13">
        <v>0</v>
      </c>
      <c r="D15" s="13">
        <v>365442</v>
      </c>
      <c r="E15" s="13"/>
      <c r="F15" s="6">
        <f t="shared" si="0"/>
        <v>365442</v>
      </c>
      <c r="G15" s="13"/>
      <c r="H15" s="6">
        <f t="shared" si="1"/>
        <v>0</v>
      </c>
      <c r="I15" s="13"/>
      <c r="J15" s="13"/>
      <c r="K15" s="13"/>
      <c r="L15" s="6">
        <f t="shared" si="2"/>
        <v>0</v>
      </c>
      <c r="M15" s="16">
        <f t="shared" si="3"/>
        <v>365442</v>
      </c>
      <c r="N15" s="63">
        <f t="shared" si="4"/>
        <v>0</v>
      </c>
    </row>
    <row r="16" spans="1:14" x14ac:dyDescent="0.25">
      <c r="A16" s="23"/>
      <c r="B16" s="24" t="s">
        <v>30</v>
      </c>
      <c r="C16" s="24">
        <v>30919410</v>
      </c>
      <c r="D16" s="24">
        <f t="shared" ref="D16:L16" si="5">SUM(D5:D15)</f>
        <v>41248048</v>
      </c>
      <c r="E16" s="24">
        <f t="shared" si="5"/>
        <v>0</v>
      </c>
      <c r="F16" s="24">
        <f t="shared" si="5"/>
        <v>41248048</v>
      </c>
      <c r="G16" s="24">
        <f t="shared" si="5"/>
        <v>0</v>
      </c>
      <c r="H16" s="24">
        <f t="shared" si="5"/>
        <v>0</v>
      </c>
      <c r="I16" s="24">
        <f t="shared" si="5"/>
        <v>0</v>
      </c>
      <c r="J16" s="24">
        <f t="shared" si="5"/>
        <v>0</v>
      </c>
      <c r="K16" s="24">
        <f t="shared" si="5"/>
        <v>20275511</v>
      </c>
      <c r="L16" s="25">
        <f t="shared" si="5"/>
        <v>20275511</v>
      </c>
      <c r="M16" s="16">
        <f t="shared" si="3"/>
        <v>61523559</v>
      </c>
      <c r="N16" s="64">
        <f t="shared" si="4"/>
        <v>20275511</v>
      </c>
    </row>
    <row r="17" spans="1:14" x14ac:dyDescent="0.25">
      <c r="A17" s="2"/>
      <c r="B17" s="11" t="s">
        <v>31</v>
      </c>
      <c r="C17" s="13"/>
      <c r="D17" s="26"/>
      <c r="E17" s="3"/>
      <c r="F17" s="6"/>
      <c r="G17" s="13"/>
      <c r="H17" s="6"/>
      <c r="I17" s="13"/>
      <c r="J17" s="3"/>
      <c r="K17" s="3"/>
      <c r="L17" s="6">
        <f>SUM(I17:K17)</f>
        <v>0</v>
      </c>
      <c r="M17" s="16">
        <f t="shared" si="3"/>
        <v>0</v>
      </c>
      <c r="N17" s="63">
        <f t="shared" si="4"/>
        <v>0</v>
      </c>
    </row>
    <row r="18" spans="1:14" hidden="1" x14ac:dyDescent="0.25">
      <c r="A18" s="22">
        <v>2110201</v>
      </c>
      <c r="B18" s="3" t="s">
        <v>29</v>
      </c>
      <c r="C18" s="13">
        <v>1000000</v>
      </c>
      <c r="D18" s="27"/>
      <c r="E18" s="13"/>
      <c r="F18" s="6">
        <f>SUM(D18:E18)</f>
        <v>0</v>
      </c>
      <c r="G18" s="13"/>
      <c r="H18" s="6">
        <f t="shared" ref="H18:H81" si="6">SUM(G18)</f>
        <v>0</v>
      </c>
      <c r="I18" s="13"/>
      <c r="J18" s="13"/>
      <c r="K18" s="13"/>
      <c r="L18" s="6">
        <f>SUM(I18:K18)</f>
        <v>0</v>
      </c>
      <c r="M18" s="16">
        <f t="shared" si="3"/>
        <v>0</v>
      </c>
      <c r="N18" s="63">
        <f t="shared" si="4"/>
        <v>0</v>
      </c>
    </row>
    <row r="19" spans="1:14" hidden="1" x14ac:dyDescent="0.25">
      <c r="A19" s="17">
        <v>2110303</v>
      </c>
      <c r="B19" s="18" t="s">
        <v>21</v>
      </c>
      <c r="C19" s="13">
        <v>0</v>
      </c>
      <c r="D19" s="27"/>
      <c r="E19" s="13"/>
      <c r="F19" s="6">
        <f t="shared" ref="F19:F82" si="7">SUM(D19:E19)</f>
        <v>0</v>
      </c>
      <c r="G19" s="13"/>
      <c r="H19" s="6">
        <f t="shared" si="6"/>
        <v>0</v>
      </c>
      <c r="I19" s="13"/>
      <c r="J19" s="13"/>
      <c r="K19" s="13"/>
      <c r="L19" s="6">
        <f t="shared" ref="L19:L82" si="8">SUM(I19:K19)</f>
        <v>0</v>
      </c>
      <c r="M19" s="16">
        <f t="shared" si="3"/>
        <v>0</v>
      </c>
      <c r="N19" s="63">
        <f t="shared" si="4"/>
        <v>0</v>
      </c>
    </row>
    <row r="20" spans="1:14" ht="31.5" hidden="1" x14ac:dyDescent="0.25">
      <c r="A20" s="22">
        <v>2710102</v>
      </c>
      <c r="B20" s="3" t="s">
        <v>28</v>
      </c>
      <c r="C20" s="13">
        <v>0</v>
      </c>
      <c r="D20" s="27"/>
      <c r="E20" s="13"/>
      <c r="F20" s="6">
        <f t="shared" si="7"/>
        <v>0</v>
      </c>
      <c r="G20" s="13"/>
      <c r="H20" s="6">
        <f t="shared" si="6"/>
        <v>0</v>
      </c>
      <c r="I20" s="13"/>
      <c r="J20" s="13"/>
      <c r="K20" s="13"/>
      <c r="L20" s="6">
        <f t="shared" si="8"/>
        <v>0</v>
      </c>
      <c r="M20" s="16">
        <f t="shared" si="3"/>
        <v>0</v>
      </c>
      <c r="N20" s="63">
        <f t="shared" si="4"/>
        <v>0</v>
      </c>
    </row>
    <row r="21" spans="1:14" ht="31.5" hidden="1" x14ac:dyDescent="0.25">
      <c r="A21" s="2">
        <v>2120103</v>
      </c>
      <c r="B21" s="3" t="s">
        <v>27</v>
      </c>
      <c r="C21" s="13">
        <v>0</v>
      </c>
      <c r="D21" s="27"/>
      <c r="E21" s="13"/>
      <c r="F21" s="6">
        <f t="shared" si="7"/>
        <v>0</v>
      </c>
      <c r="G21" s="13"/>
      <c r="H21" s="6">
        <f t="shared" si="6"/>
        <v>0</v>
      </c>
      <c r="I21" s="13"/>
      <c r="J21" s="13"/>
      <c r="K21" s="13"/>
      <c r="L21" s="6">
        <f t="shared" si="8"/>
        <v>0</v>
      </c>
      <c r="M21" s="16">
        <f t="shared" si="3"/>
        <v>0</v>
      </c>
      <c r="N21" s="63">
        <f t="shared" si="4"/>
        <v>0</v>
      </c>
    </row>
    <row r="22" spans="1:14" hidden="1" x14ac:dyDescent="0.25">
      <c r="A22" s="2">
        <v>2110316</v>
      </c>
      <c r="B22" s="13" t="s">
        <v>32</v>
      </c>
      <c r="C22" s="13">
        <v>0</v>
      </c>
      <c r="D22" s="27"/>
      <c r="E22" s="13"/>
      <c r="F22" s="6">
        <f t="shared" si="7"/>
        <v>0</v>
      </c>
      <c r="G22" s="13"/>
      <c r="H22" s="6">
        <f t="shared" si="6"/>
        <v>0</v>
      </c>
      <c r="I22" s="13"/>
      <c r="J22" s="13"/>
      <c r="K22" s="13"/>
      <c r="L22" s="6">
        <f t="shared" si="8"/>
        <v>0</v>
      </c>
      <c r="M22" s="16">
        <f t="shared" si="3"/>
        <v>0</v>
      </c>
      <c r="N22" s="63">
        <f t="shared" si="4"/>
        <v>0</v>
      </c>
    </row>
    <row r="23" spans="1:14" ht="31.5" hidden="1" x14ac:dyDescent="0.25">
      <c r="A23" s="2">
        <v>2120103</v>
      </c>
      <c r="B23" s="3" t="s">
        <v>27</v>
      </c>
      <c r="C23" s="13">
        <v>0</v>
      </c>
      <c r="D23" s="27"/>
      <c r="E23" s="13"/>
      <c r="F23" s="6">
        <f t="shared" si="7"/>
        <v>0</v>
      </c>
      <c r="G23" s="13"/>
      <c r="H23" s="6">
        <f t="shared" si="6"/>
        <v>0</v>
      </c>
      <c r="I23" s="13"/>
      <c r="J23" s="13"/>
      <c r="K23" s="13"/>
      <c r="L23" s="6">
        <f t="shared" si="8"/>
        <v>0</v>
      </c>
      <c r="M23" s="16">
        <f t="shared" si="3"/>
        <v>0</v>
      </c>
      <c r="N23" s="63">
        <f t="shared" si="4"/>
        <v>0</v>
      </c>
    </row>
    <row r="24" spans="1:14" hidden="1" x14ac:dyDescent="0.25">
      <c r="A24" s="22">
        <v>2210101</v>
      </c>
      <c r="B24" s="13" t="s">
        <v>33</v>
      </c>
      <c r="C24" s="13">
        <v>220000</v>
      </c>
      <c r="D24" s="27">
        <v>129060</v>
      </c>
      <c r="E24" s="13"/>
      <c r="F24" s="6">
        <f t="shared" si="7"/>
        <v>129060</v>
      </c>
      <c r="G24" s="13"/>
      <c r="H24" s="6">
        <f t="shared" si="6"/>
        <v>0</v>
      </c>
      <c r="I24" s="13"/>
      <c r="J24" s="13"/>
      <c r="K24" s="13"/>
      <c r="L24" s="6">
        <f t="shared" si="8"/>
        <v>0</v>
      </c>
      <c r="M24" s="16">
        <f t="shared" si="3"/>
        <v>129060</v>
      </c>
      <c r="N24" s="63">
        <f t="shared" si="4"/>
        <v>0</v>
      </c>
    </row>
    <row r="25" spans="1:14" x14ac:dyDescent="0.25">
      <c r="A25" s="2">
        <v>2210102</v>
      </c>
      <c r="B25" s="13" t="s">
        <v>34</v>
      </c>
      <c r="C25" s="13">
        <v>250000</v>
      </c>
      <c r="D25" s="27"/>
      <c r="E25" s="13"/>
      <c r="F25" s="6">
        <f t="shared" si="7"/>
        <v>0</v>
      </c>
      <c r="G25" s="13"/>
      <c r="H25" s="6">
        <f t="shared" si="6"/>
        <v>0</v>
      </c>
      <c r="I25" s="13"/>
      <c r="J25" s="13"/>
      <c r="K25" s="13">
        <v>50000</v>
      </c>
      <c r="L25" s="6">
        <f t="shared" si="8"/>
        <v>50000</v>
      </c>
      <c r="M25" s="16">
        <f t="shared" si="3"/>
        <v>50000</v>
      </c>
      <c r="N25" s="63">
        <f t="shared" si="4"/>
        <v>50000</v>
      </c>
    </row>
    <row r="26" spans="1:14" hidden="1" x14ac:dyDescent="0.25">
      <c r="A26" s="22">
        <v>2210103</v>
      </c>
      <c r="B26" s="3" t="s">
        <v>35</v>
      </c>
      <c r="C26" s="13">
        <v>250000</v>
      </c>
      <c r="D26" s="27"/>
      <c r="E26" s="13"/>
      <c r="F26" s="6">
        <f t="shared" si="7"/>
        <v>0</v>
      </c>
      <c r="G26" s="13"/>
      <c r="H26" s="6">
        <f t="shared" si="6"/>
        <v>0</v>
      </c>
      <c r="I26" s="13"/>
      <c r="J26" s="13"/>
      <c r="K26" s="13"/>
      <c r="L26" s="6">
        <f t="shared" si="8"/>
        <v>0</v>
      </c>
      <c r="M26" s="16">
        <f t="shared" si="3"/>
        <v>0</v>
      </c>
      <c r="N26" s="63">
        <f t="shared" si="4"/>
        <v>0</v>
      </c>
    </row>
    <row r="27" spans="1:14" hidden="1" x14ac:dyDescent="0.25">
      <c r="A27" s="2">
        <v>2210104</v>
      </c>
      <c r="B27" s="13" t="s">
        <v>36</v>
      </c>
      <c r="C27" s="13">
        <v>15000</v>
      </c>
      <c r="D27" s="40"/>
      <c r="E27" s="13"/>
      <c r="F27" s="6">
        <f t="shared" si="7"/>
        <v>0</v>
      </c>
      <c r="G27" s="13"/>
      <c r="H27" s="6">
        <f t="shared" si="6"/>
        <v>0</v>
      </c>
      <c r="I27" s="13"/>
      <c r="J27" s="13"/>
      <c r="K27" s="13"/>
      <c r="L27" s="6">
        <f t="shared" si="8"/>
        <v>0</v>
      </c>
      <c r="M27" s="16">
        <f t="shared" si="3"/>
        <v>0</v>
      </c>
      <c r="N27" s="63">
        <f t="shared" si="4"/>
        <v>0</v>
      </c>
    </row>
    <row r="28" spans="1:14" ht="31.5" hidden="1" x14ac:dyDescent="0.25">
      <c r="A28" s="22">
        <v>2210105</v>
      </c>
      <c r="B28" s="3" t="s">
        <v>37</v>
      </c>
      <c r="C28" s="13">
        <v>0</v>
      </c>
      <c r="D28" s="27"/>
      <c r="E28" s="13"/>
      <c r="F28" s="6">
        <f t="shared" si="7"/>
        <v>0</v>
      </c>
      <c r="G28" s="13"/>
      <c r="H28" s="6">
        <f t="shared" si="6"/>
        <v>0</v>
      </c>
      <c r="I28" s="13"/>
      <c r="J28" s="13"/>
      <c r="K28" s="13"/>
      <c r="L28" s="6">
        <f t="shared" si="8"/>
        <v>0</v>
      </c>
      <c r="M28" s="16">
        <f t="shared" si="3"/>
        <v>0</v>
      </c>
      <c r="N28" s="63">
        <f t="shared" si="4"/>
        <v>0</v>
      </c>
    </row>
    <row r="29" spans="1:14" ht="31.5" hidden="1" x14ac:dyDescent="0.25">
      <c r="A29" s="22">
        <v>2210201</v>
      </c>
      <c r="B29" s="3" t="s">
        <v>38</v>
      </c>
      <c r="C29" s="13">
        <v>0</v>
      </c>
      <c r="D29" s="27"/>
      <c r="E29" s="13"/>
      <c r="F29" s="6">
        <f t="shared" si="7"/>
        <v>0</v>
      </c>
      <c r="G29" s="13"/>
      <c r="H29" s="6">
        <f t="shared" si="6"/>
        <v>0</v>
      </c>
      <c r="I29" s="13"/>
      <c r="J29" s="13"/>
      <c r="K29" s="13"/>
      <c r="L29" s="6">
        <f t="shared" si="8"/>
        <v>0</v>
      </c>
      <c r="M29" s="16">
        <f t="shared" si="3"/>
        <v>0</v>
      </c>
      <c r="N29" s="63">
        <f t="shared" si="4"/>
        <v>0</v>
      </c>
    </row>
    <row r="30" spans="1:14" x14ac:dyDescent="0.25">
      <c r="A30" s="22">
        <v>2210202</v>
      </c>
      <c r="B30" s="3" t="s">
        <v>39</v>
      </c>
      <c r="C30" s="13">
        <v>0</v>
      </c>
      <c r="D30" s="27">
        <v>100000</v>
      </c>
      <c r="E30" s="13"/>
      <c r="F30" s="6">
        <f t="shared" si="7"/>
        <v>100000</v>
      </c>
      <c r="G30" s="13"/>
      <c r="H30" s="6">
        <f t="shared" si="6"/>
        <v>0</v>
      </c>
      <c r="I30" s="13"/>
      <c r="J30" s="13"/>
      <c r="K30" s="13">
        <v>40000</v>
      </c>
      <c r="L30" s="6">
        <f t="shared" si="8"/>
        <v>40000</v>
      </c>
      <c r="M30" s="16">
        <f t="shared" si="3"/>
        <v>140000</v>
      </c>
      <c r="N30" s="63">
        <f t="shared" si="4"/>
        <v>40000</v>
      </c>
    </row>
    <row r="31" spans="1:14" x14ac:dyDescent="0.25">
      <c r="A31" s="22">
        <v>2210203</v>
      </c>
      <c r="B31" s="3" t="s">
        <v>40</v>
      </c>
      <c r="C31" s="13">
        <v>600000</v>
      </c>
      <c r="D31" s="27">
        <v>150000</v>
      </c>
      <c r="E31" s="13"/>
      <c r="F31" s="6">
        <f t="shared" si="7"/>
        <v>150000</v>
      </c>
      <c r="G31" s="13"/>
      <c r="H31" s="6">
        <f t="shared" si="6"/>
        <v>0</v>
      </c>
      <c r="I31" s="13"/>
      <c r="J31" s="13"/>
      <c r="K31" s="13"/>
      <c r="L31" s="6">
        <f t="shared" si="8"/>
        <v>0</v>
      </c>
      <c r="M31" s="16">
        <f t="shared" si="3"/>
        <v>150000</v>
      </c>
      <c r="N31" s="63">
        <f t="shared" si="4"/>
        <v>0</v>
      </c>
    </row>
    <row r="32" spans="1:14" ht="31.5" x14ac:dyDescent="0.25">
      <c r="A32" s="2">
        <v>2210301</v>
      </c>
      <c r="B32" s="3" t="s">
        <v>41</v>
      </c>
      <c r="C32" s="13">
        <v>0</v>
      </c>
      <c r="D32" s="28">
        <v>1000000</v>
      </c>
      <c r="E32" s="13"/>
      <c r="F32" s="6">
        <f t="shared" si="7"/>
        <v>1000000</v>
      </c>
      <c r="G32" s="13"/>
      <c r="H32" s="6">
        <f t="shared" si="6"/>
        <v>0</v>
      </c>
      <c r="I32" s="13"/>
      <c r="J32" s="13"/>
      <c r="K32" s="13">
        <v>500000</v>
      </c>
      <c r="L32" s="6">
        <f t="shared" si="8"/>
        <v>500000</v>
      </c>
      <c r="M32" s="16">
        <f t="shared" si="3"/>
        <v>1500000</v>
      </c>
      <c r="N32" s="63">
        <f t="shared" si="4"/>
        <v>500000</v>
      </c>
    </row>
    <row r="33" spans="1:14" x14ac:dyDescent="0.25">
      <c r="A33" s="22">
        <v>2210302</v>
      </c>
      <c r="B33" s="3" t="s">
        <v>42</v>
      </c>
      <c r="C33" s="13">
        <v>30000</v>
      </c>
      <c r="D33" s="28">
        <v>500000</v>
      </c>
      <c r="E33" s="13"/>
      <c r="F33" s="6">
        <f t="shared" si="7"/>
        <v>500000</v>
      </c>
      <c r="G33" s="13">
        <v>500000</v>
      </c>
      <c r="H33" s="6">
        <f t="shared" si="6"/>
        <v>500000</v>
      </c>
      <c r="I33" s="13">
        <v>1000000</v>
      </c>
      <c r="J33" s="40">
        <v>1000000</v>
      </c>
      <c r="K33" s="13"/>
      <c r="L33" s="6">
        <f t="shared" si="8"/>
        <v>2000000</v>
      </c>
      <c r="M33" s="16">
        <f t="shared" si="3"/>
        <v>3000000</v>
      </c>
      <c r="N33" s="63">
        <f t="shared" si="4"/>
        <v>0</v>
      </c>
    </row>
    <row r="34" spans="1:14" x14ac:dyDescent="0.25">
      <c r="A34" s="22">
        <v>2210303</v>
      </c>
      <c r="B34" s="3" t="s">
        <v>43</v>
      </c>
      <c r="C34" s="13">
        <v>100000</v>
      </c>
      <c r="D34" s="28">
        <v>1000000</v>
      </c>
      <c r="E34" s="13"/>
      <c r="F34" s="6">
        <f t="shared" si="7"/>
        <v>1000000</v>
      </c>
      <c r="G34" s="13"/>
      <c r="H34" s="6">
        <f t="shared" si="6"/>
        <v>0</v>
      </c>
      <c r="I34" s="13"/>
      <c r="J34" s="13"/>
      <c r="K34" s="13">
        <v>1000000</v>
      </c>
      <c r="L34" s="6">
        <f t="shared" si="8"/>
        <v>1000000</v>
      </c>
      <c r="M34" s="16">
        <f t="shared" si="3"/>
        <v>2000000</v>
      </c>
      <c r="N34" s="63">
        <f t="shared" si="4"/>
        <v>1000000</v>
      </c>
    </row>
    <row r="35" spans="1:14" ht="31.5" x14ac:dyDescent="0.25">
      <c r="A35" s="22">
        <v>2210304</v>
      </c>
      <c r="B35" s="3" t="s">
        <v>44</v>
      </c>
      <c r="C35" s="13">
        <v>700000</v>
      </c>
      <c r="D35" s="28">
        <v>500000</v>
      </c>
      <c r="E35" s="13"/>
      <c r="F35" s="6">
        <f t="shared" si="7"/>
        <v>500000</v>
      </c>
      <c r="G35" s="13"/>
      <c r="H35" s="6">
        <f t="shared" si="6"/>
        <v>0</v>
      </c>
      <c r="I35" s="13"/>
      <c r="J35" s="13"/>
      <c r="K35" s="13">
        <v>100000</v>
      </c>
      <c r="L35" s="6">
        <f t="shared" si="8"/>
        <v>100000</v>
      </c>
      <c r="M35" s="16">
        <f t="shared" si="3"/>
        <v>600000</v>
      </c>
      <c r="N35" s="63">
        <f t="shared" si="4"/>
        <v>100000</v>
      </c>
    </row>
    <row r="36" spans="1:14" x14ac:dyDescent="0.25">
      <c r="A36" s="22">
        <v>2210399</v>
      </c>
      <c r="B36" s="3" t="s">
        <v>45</v>
      </c>
      <c r="C36" s="13">
        <v>1000000</v>
      </c>
      <c r="D36" s="28">
        <v>500000</v>
      </c>
      <c r="E36" s="13"/>
      <c r="F36" s="6">
        <f t="shared" si="7"/>
        <v>500000</v>
      </c>
      <c r="G36" s="13">
        <v>500000</v>
      </c>
      <c r="H36" s="6">
        <f t="shared" si="6"/>
        <v>500000</v>
      </c>
      <c r="I36" s="13">
        <v>500000</v>
      </c>
      <c r="J36" s="13">
        <v>500000</v>
      </c>
      <c r="K36" s="13"/>
      <c r="L36" s="6">
        <f t="shared" si="8"/>
        <v>1000000</v>
      </c>
      <c r="M36" s="16">
        <f t="shared" si="3"/>
        <v>2000000</v>
      </c>
      <c r="N36" s="63">
        <f t="shared" si="4"/>
        <v>0</v>
      </c>
    </row>
    <row r="37" spans="1:14" ht="31.5" hidden="1" x14ac:dyDescent="0.25">
      <c r="A37" s="22">
        <v>2210401</v>
      </c>
      <c r="B37" s="3" t="s">
        <v>46</v>
      </c>
      <c r="C37" s="13">
        <v>1000000</v>
      </c>
      <c r="D37" s="28">
        <v>0</v>
      </c>
      <c r="E37" s="13"/>
      <c r="F37" s="6">
        <f t="shared" si="7"/>
        <v>0</v>
      </c>
      <c r="G37" s="13"/>
      <c r="H37" s="6">
        <f t="shared" si="6"/>
        <v>0</v>
      </c>
      <c r="I37" s="13"/>
      <c r="J37" s="13"/>
      <c r="K37" s="13">
        <v>0</v>
      </c>
      <c r="L37" s="6">
        <f t="shared" si="8"/>
        <v>0</v>
      </c>
      <c r="M37" s="16">
        <f t="shared" si="3"/>
        <v>0</v>
      </c>
      <c r="N37" s="63">
        <f t="shared" si="4"/>
        <v>0</v>
      </c>
    </row>
    <row r="38" spans="1:14" hidden="1" x14ac:dyDescent="0.25">
      <c r="A38" s="22">
        <v>2210403</v>
      </c>
      <c r="B38" s="3" t="s">
        <v>43</v>
      </c>
      <c r="C38" s="13">
        <v>0</v>
      </c>
      <c r="D38" s="28">
        <v>0</v>
      </c>
      <c r="E38" s="13"/>
      <c r="F38" s="6">
        <f t="shared" si="7"/>
        <v>0</v>
      </c>
      <c r="G38" s="13"/>
      <c r="H38" s="6">
        <f t="shared" si="6"/>
        <v>0</v>
      </c>
      <c r="I38" s="13"/>
      <c r="J38" s="13"/>
      <c r="K38" s="13"/>
      <c r="L38" s="6">
        <f t="shared" si="8"/>
        <v>0</v>
      </c>
      <c r="M38" s="16">
        <f t="shared" si="3"/>
        <v>0</v>
      </c>
      <c r="N38" s="63">
        <f t="shared" si="4"/>
        <v>0</v>
      </c>
    </row>
    <row r="39" spans="1:14" hidden="1" x14ac:dyDescent="0.25">
      <c r="A39" s="22">
        <v>2210499</v>
      </c>
      <c r="B39" s="3" t="s">
        <v>47</v>
      </c>
      <c r="C39" s="13">
        <v>1000000</v>
      </c>
      <c r="D39" s="27"/>
      <c r="E39" s="13"/>
      <c r="F39" s="6">
        <f t="shared" si="7"/>
        <v>0</v>
      </c>
      <c r="G39" s="13"/>
      <c r="H39" s="6">
        <f t="shared" si="6"/>
        <v>0</v>
      </c>
      <c r="I39" s="13"/>
      <c r="J39" s="13"/>
      <c r="K39" s="13"/>
      <c r="L39" s="6">
        <f t="shared" si="8"/>
        <v>0</v>
      </c>
      <c r="M39" s="16">
        <f t="shared" si="3"/>
        <v>0</v>
      </c>
      <c r="N39" s="63">
        <f t="shared" si="4"/>
        <v>0</v>
      </c>
    </row>
    <row r="40" spans="1:14" hidden="1" x14ac:dyDescent="0.25">
      <c r="A40" s="22">
        <v>2210502</v>
      </c>
      <c r="B40" s="13" t="s">
        <v>48</v>
      </c>
      <c r="C40" s="13">
        <v>1000000</v>
      </c>
      <c r="D40" s="27"/>
      <c r="E40" s="13"/>
      <c r="F40" s="6">
        <f t="shared" si="7"/>
        <v>0</v>
      </c>
      <c r="G40" s="13"/>
      <c r="H40" s="6">
        <f t="shared" si="6"/>
        <v>0</v>
      </c>
      <c r="I40" s="13"/>
      <c r="J40" s="13"/>
      <c r="K40" s="13"/>
      <c r="L40" s="6">
        <f t="shared" si="8"/>
        <v>0</v>
      </c>
      <c r="M40" s="16">
        <f t="shared" si="3"/>
        <v>0</v>
      </c>
      <c r="N40" s="63">
        <f t="shared" si="4"/>
        <v>0</v>
      </c>
    </row>
    <row r="41" spans="1:14" ht="31.5" hidden="1" x14ac:dyDescent="0.25">
      <c r="A41" s="22">
        <v>2210503</v>
      </c>
      <c r="B41" s="3" t="s">
        <v>49</v>
      </c>
      <c r="C41" s="13">
        <v>0</v>
      </c>
      <c r="D41" s="27">
        <v>200000</v>
      </c>
      <c r="E41" s="13"/>
      <c r="F41" s="6">
        <f t="shared" si="7"/>
        <v>200000</v>
      </c>
      <c r="G41" s="13"/>
      <c r="H41" s="6">
        <f t="shared" si="6"/>
        <v>0</v>
      </c>
      <c r="I41" s="13"/>
      <c r="J41" s="13"/>
      <c r="K41" s="13">
        <v>0</v>
      </c>
      <c r="L41" s="6">
        <f t="shared" si="8"/>
        <v>0</v>
      </c>
      <c r="M41" s="16">
        <f t="shared" si="3"/>
        <v>200000</v>
      </c>
      <c r="N41" s="63">
        <f t="shared" si="4"/>
        <v>0</v>
      </c>
    </row>
    <row r="42" spans="1:14" ht="31.5" hidden="1" x14ac:dyDescent="0.25">
      <c r="A42" s="22">
        <v>2210504</v>
      </c>
      <c r="B42" s="3" t="s">
        <v>50</v>
      </c>
      <c r="C42" s="13">
        <v>386465</v>
      </c>
      <c r="D42" s="27">
        <v>600000</v>
      </c>
      <c r="E42" s="13"/>
      <c r="F42" s="6">
        <f t="shared" si="7"/>
        <v>600000</v>
      </c>
      <c r="G42" s="13"/>
      <c r="H42" s="6">
        <f t="shared" si="6"/>
        <v>0</v>
      </c>
      <c r="I42" s="13"/>
      <c r="J42" s="13"/>
      <c r="K42" s="13"/>
      <c r="L42" s="6">
        <f t="shared" si="8"/>
        <v>0</v>
      </c>
      <c r="M42" s="16">
        <f t="shared" si="3"/>
        <v>600000</v>
      </c>
      <c r="N42" s="63">
        <f t="shared" si="4"/>
        <v>0</v>
      </c>
    </row>
    <row r="43" spans="1:14" hidden="1" x14ac:dyDescent="0.25">
      <c r="A43" s="22">
        <v>2210505</v>
      </c>
      <c r="B43" s="3" t="s">
        <v>51</v>
      </c>
      <c r="C43" s="13">
        <v>300000</v>
      </c>
      <c r="D43" s="27"/>
      <c r="E43" s="13"/>
      <c r="F43" s="6">
        <f t="shared" si="7"/>
        <v>0</v>
      </c>
      <c r="G43" s="13"/>
      <c r="H43" s="6">
        <f t="shared" si="6"/>
        <v>0</v>
      </c>
      <c r="I43" s="13"/>
      <c r="J43" s="13"/>
      <c r="K43" s="13"/>
      <c r="L43" s="6">
        <f t="shared" si="8"/>
        <v>0</v>
      </c>
      <c r="M43" s="16">
        <f t="shared" si="3"/>
        <v>0</v>
      </c>
      <c r="N43" s="63">
        <f t="shared" si="4"/>
        <v>0</v>
      </c>
    </row>
    <row r="44" spans="1:14" hidden="1" x14ac:dyDescent="0.25">
      <c r="A44" s="22">
        <v>2210599</v>
      </c>
      <c r="B44" s="3" t="s">
        <v>52</v>
      </c>
      <c r="C44" s="13">
        <v>205000</v>
      </c>
      <c r="D44" s="27"/>
      <c r="E44" s="13"/>
      <c r="F44" s="6">
        <f t="shared" si="7"/>
        <v>0</v>
      </c>
      <c r="G44" s="13"/>
      <c r="H44" s="6">
        <f t="shared" si="6"/>
        <v>0</v>
      </c>
      <c r="I44" s="13"/>
      <c r="J44" s="13"/>
      <c r="K44" s="13"/>
      <c r="L44" s="6">
        <f t="shared" si="8"/>
        <v>0</v>
      </c>
      <c r="M44" s="16">
        <f t="shared" si="3"/>
        <v>0</v>
      </c>
      <c r="N44" s="63">
        <f t="shared" si="4"/>
        <v>0</v>
      </c>
    </row>
    <row r="45" spans="1:14" ht="31.5" hidden="1" x14ac:dyDescent="0.25">
      <c r="A45" s="22">
        <v>2210602</v>
      </c>
      <c r="B45" s="3" t="s">
        <v>53</v>
      </c>
      <c r="C45" s="13">
        <v>500000</v>
      </c>
      <c r="D45" s="27"/>
      <c r="E45" s="13"/>
      <c r="F45" s="6">
        <f t="shared" si="7"/>
        <v>0</v>
      </c>
      <c r="G45" s="13"/>
      <c r="H45" s="6">
        <f t="shared" si="6"/>
        <v>0</v>
      </c>
      <c r="I45" s="13"/>
      <c r="J45" s="13"/>
      <c r="K45" s="13"/>
      <c r="L45" s="6">
        <f t="shared" si="8"/>
        <v>0</v>
      </c>
      <c r="M45" s="16">
        <f t="shared" si="3"/>
        <v>0</v>
      </c>
      <c r="N45" s="63">
        <f t="shared" si="4"/>
        <v>0</v>
      </c>
    </row>
    <row r="46" spans="1:14" hidden="1" x14ac:dyDescent="0.25">
      <c r="A46" s="22">
        <v>2210603</v>
      </c>
      <c r="B46" s="3" t="s">
        <v>54</v>
      </c>
      <c r="C46" s="13">
        <v>0</v>
      </c>
      <c r="D46" s="27"/>
      <c r="E46" s="13"/>
      <c r="F46" s="6">
        <f t="shared" si="7"/>
        <v>0</v>
      </c>
      <c r="G46" s="13"/>
      <c r="H46" s="6">
        <f t="shared" si="6"/>
        <v>0</v>
      </c>
      <c r="I46" s="13"/>
      <c r="J46" s="13"/>
      <c r="K46" s="13">
        <v>0</v>
      </c>
      <c r="L46" s="6">
        <f t="shared" si="8"/>
        <v>0</v>
      </c>
      <c r="M46" s="16">
        <f t="shared" si="3"/>
        <v>0</v>
      </c>
      <c r="N46" s="63">
        <f t="shared" si="4"/>
        <v>0</v>
      </c>
    </row>
    <row r="47" spans="1:14" hidden="1" x14ac:dyDescent="0.25">
      <c r="A47" s="22">
        <v>2210604</v>
      </c>
      <c r="B47" s="3" t="s">
        <v>55</v>
      </c>
      <c r="C47" s="13">
        <v>1000000</v>
      </c>
      <c r="D47" s="27"/>
      <c r="E47" s="13"/>
      <c r="F47" s="6">
        <f t="shared" si="7"/>
        <v>0</v>
      </c>
      <c r="G47" s="13"/>
      <c r="H47" s="6">
        <f t="shared" si="6"/>
        <v>0</v>
      </c>
      <c r="I47" s="13"/>
      <c r="J47" s="13"/>
      <c r="K47" s="13"/>
      <c r="L47" s="6">
        <f t="shared" si="8"/>
        <v>0</v>
      </c>
      <c r="M47" s="16">
        <f t="shared" si="3"/>
        <v>0</v>
      </c>
      <c r="N47" s="63">
        <f t="shared" si="4"/>
        <v>0</v>
      </c>
    </row>
    <row r="48" spans="1:14" ht="31.5" hidden="1" x14ac:dyDescent="0.25">
      <c r="A48" s="22">
        <v>2210606</v>
      </c>
      <c r="B48" s="3" t="s">
        <v>56</v>
      </c>
      <c r="C48" s="13">
        <v>0</v>
      </c>
      <c r="D48" s="27"/>
      <c r="E48" s="13"/>
      <c r="F48" s="6">
        <f t="shared" si="7"/>
        <v>0</v>
      </c>
      <c r="G48" s="13"/>
      <c r="H48" s="6">
        <f t="shared" si="6"/>
        <v>0</v>
      </c>
      <c r="I48" s="13"/>
      <c r="J48" s="13"/>
      <c r="K48" s="13"/>
      <c r="L48" s="6">
        <f t="shared" si="8"/>
        <v>0</v>
      </c>
      <c r="M48" s="16">
        <f t="shared" si="3"/>
        <v>0</v>
      </c>
      <c r="N48" s="63">
        <f t="shared" si="4"/>
        <v>0</v>
      </c>
    </row>
    <row r="49" spans="1:14" ht="31.5" hidden="1" x14ac:dyDescent="0.25">
      <c r="A49" s="22">
        <v>2210702</v>
      </c>
      <c r="B49" s="3" t="s">
        <v>57</v>
      </c>
      <c r="C49" s="13">
        <v>1000000</v>
      </c>
      <c r="D49" s="27"/>
      <c r="E49" s="13"/>
      <c r="F49" s="6">
        <f t="shared" si="7"/>
        <v>0</v>
      </c>
      <c r="G49" s="13"/>
      <c r="H49" s="6">
        <f t="shared" si="6"/>
        <v>0</v>
      </c>
      <c r="I49" s="13"/>
      <c r="J49" s="13"/>
      <c r="K49" s="13"/>
      <c r="L49" s="6">
        <f t="shared" si="8"/>
        <v>0</v>
      </c>
      <c r="M49" s="16">
        <f t="shared" si="3"/>
        <v>0</v>
      </c>
      <c r="N49" s="63">
        <f t="shared" si="4"/>
        <v>0</v>
      </c>
    </row>
    <row r="50" spans="1:14" hidden="1" x14ac:dyDescent="0.25">
      <c r="A50" s="22">
        <v>2210711</v>
      </c>
      <c r="B50" s="3" t="s">
        <v>58</v>
      </c>
      <c r="C50" s="13">
        <v>0</v>
      </c>
      <c r="D50" s="27"/>
      <c r="E50" s="13"/>
      <c r="F50" s="6">
        <f t="shared" si="7"/>
        <v>0</v>
      </c>
      <c r="G50" s="13"/>
      <c r="H50" s="6">
        <f t="shared" si="6"/>
        <v>0</v>
      </c>
      <c r="I50" s="13"/>
      <c r="J50" s="13"/>
      <c r="K50" s="13"/>
      <c r="L50" s="6">
        <f t="shared" si="8"/>
        <v>0</v>
      </c>
      <c r="M50" s="16">
        <f t="shared" si="3"/>
        <v>0</v>
      </c>
      <c r="N50" s="63">
        <f t="shared" si="4"/>
        <v>0</v>
      </c>
    </row>
    <row r="51" spans="1:14" ht="31.5" hidden="1" x14ac:dyDescent="0.25">
      <c r="A51" s="22">
        <v>2210703</v>
      </c>
      <c r="B51" s="3" t="s">
        <v>59</v>
      </c>
      <c r="C51" s="13">
        <v>0</v>
      </c>
      <c r="D51" s="27"/>
      <c r="E51" s="13"/>
      <c r="F51" s="6">
        <f t="shared" si="7"/>
        <v>0</v>
      </c>
      <c r="G51" s="13"/>
      <c r="H51" s="6">
        <f t="shared" si="6"/>
        <v>0</v>
      </c>
      <c r="I51" s="13"/>
      <c r="J51" s="13"/>
      <c r="K51" s="13"/>
      <c r="L51" s="6">
        <f t="shared" si="8"/>
        <v>0</v>
      </c>
      <c r="M51" s="16">
        <f t="shared" si="3"/>
        <v>0</v>
      </c>
      <c r="N51" s="63">
        <f t="shared" si="4"/>
        <v>0</v>
      </c>
    </row>
    <row r="52" spans="1:14" hidden="1" x14ac:dyDescent="0.25">
      <c r="A52" s="22">
        <v>2210714</v>
      </c>
      <c r="B52" s="3" t="s">
        <v>60</v>
      </c>
      <c r="C52" s="13">
        <v>0</v>
      </c>
      <c r="D52" s="27">
        <v>200000</v>
      </c>
      <c r="E52" s="13"/>
      <c r="F52" s="6">
        <f t="shared" si="7"/>
        <v>200000</v>
      </c>
      <c r="G52" s="13"/>
      <c r="H52" s="6">
        <f t="shared" si="6"/>
        <v>0</v>
      </c>
      <c r="I52" s="13"/>
      <c r="J52" s="13"/>
      <c r="K52" s="13"/>
      <c r="L52" s="6">
        <f t="shared" si="8"/>
        <v>0</v>
      </c>
      <c r="M52" s="16">
        <f t="shared" si="3"/>
        <v>200000</v>
      </c>
      <c r="N52" s="63">
        <f t="shared" si="4"/>
        <v>0</v>
      </c>
    </row>
    <row r="53" spans="1:14" x14ac:dyDescent="0.25">
      <c r="A53" s="22">
        <v>2210799</v>
      </c>
      <c r="B53" s="3" t="s">
        <v>61</v>
      </c>
      <c r="C53" s="13">
        <v>0</v>
      </c>
      <c r="D53" s="27">
        <v>1000000</v>
      </c>
      <c r="E53" s="13"/>
      <c r="F53" s="6">
        <f t="shared" si="7"/>
        <v>1000000</v>
      </c>
      <c r="G53" s="13"/>
      <c r="H53" s="6">
        <f t="shared" si="6"/>
        <v>0</v>
      </c>
      <c r="I53" s="13"/>
      <c r="J53" s="13"/>
      <c r="K53" s="13"/>
      <c r="L53" s="6">
        <f t="shared" si="8"/>
        <v>0</v>
      </c>
      <c r="M53" s="16">
        <f t="shared" si="3"/>
        <v>1000000</v>
      </c>
      <c r="N53" s="63">
        <f t="shared" si="4"/>
        <v>0</v>
      </c>
    </row>
    <row r="54" spans="1:14" ht="47.25" x14ac:dyDescent="0.25">
      <c r="A54" s="22">
        <v>2210801</v>
      </c>
      <c r="B54" s="3" t="s">
        <v>62</v>
      </c>
      <c r="C54" s="13">
        <v>550000</v>
      </c>
      <c r="D54" s="27">
        <v>907052</v>
      </c>
      <c r="E54" s="13"/>
      <c r="F54" s="6">
        <f t="shared" si="7"/>
        <v>907052</v>
      </c>
      <c r="G54" s="13"/>
      <c r="H54" s="6">
        <f t="shared" si="6"/>
        <v>0</v>
      </c>
      <c r="I54" s="13"/>
      <c r="J54" s="13"/>
      <c r="K54" s="13">
        <v>717000</v>
      </c>
      <c r="L54" s="6">
        <f t="shared" si="8"/>
        <v>717000</v>
      </c>
      <c r="M54" s="16">
        <f t="shared" si="3"/>
        <v>1624052</v>
      </c>
      <c r="N54" s="63">
        <f t="shared" si="4"/>
        <v>717000</v>
      </c>
    </row>
    <row r="55" spans="1:14" ht="31.5" x14ac:dyDescent="0.25">
      <c r="A55" s="22">
        <v>2210802</v>
      </c>
      <c r="B55" s="3" t="s">
        <v>63</v>
      </c>
      <c r="C55" s="13">
        <v>250000</v>
      </c>
      <c r="D55" s="27">
        <v>1500000</v>
      </c>
      <c r="E55" s="13"/>
      <c r="F55" s="6">
        <f t="shared" si="7"/>
        <v>1500000</v>
      </c>
      <c r="G55" s="13"/>
      <c r="H55" s="6">
        <f t="shared" si="6"/>
        <v>0</v>
      </c>
      <c r="I55" s="13"/>
      <c r="J55" s="13"/>
      <c r="K55" s="13">
        <v>800000</v>
      </c>
      <c r="L55" s="6">
        <f t="shared" si="8"/>
        <v>800000</v>
      </c>
      <c r="M55" s="16">
        <f t="shared" si="3"/>
        <v>2300000</v>
      </c>
      <c r="N55" s="63">
        <f t="shared" si="4"/>
        <v>800000</v>
      </c>
    </row>
    <row r="56" spans="1:14" hidden="1" x14ac:dyDescent="0.25">
      <c r="A56" s="22">
        <v>2210805</v>
      </c>
      <c r="B56" s="3" t="s">
        <v>64</v>
      </c>
      <c r="C56" s="13">
        <v>200000</v>
      </c>
      <c r="D56" s="27"/>
      <c r="E56" s="13"/>
      <c r="F56" s="6">
        <f t="shared" si="7"/>
        <v>0</v>
      </c>
      <c r="G56" s="13"/>
      <c r="H56" s="6">
        <f t="shared" si="6"/>
        <v>0</v>
      </c>
      <c r="I56" s="13"/>
      <c r="J56" s="13"/>
      <c r="K56" s="13"/>
      <c r="L56" s="6">
        <f t="shared" si="8"/>
        <v>0</v>
      </c>
      <c r="M56" s="16">
        <f t="shared" si="3"/>
        <v>0</v>
      </c>
      <c r="N56" s="63">
        <f t="shared" si="4"/>
        <v>0</v>
      </c>
    </row>
    <row r="57" spans="1:14" hidden="1" x14ac:dyDescent="0.25">
      <c r="A57" s="22">
        <v>2210809</v>
      </c>
      <c r="B57" s="3" t="s">
        <v>65</v>
      </c>
      <c r="C57" s="13">
        <v>208000</v>
      </c>
      <c r="D57" s="27"/>
      <c r="E57" s="13"/>
      <c r="F57" s="6">
        <f t="shared" si="7"/>
        <v>0</v>
      </c>
      <c r="G57" s="13"/>
      <c r="H57" s="6">
        <f t="shared" si="6"/>
        <v>0</v>
      </c>
      <c r="I57" s="13"/>
      <c r="J57" s="13"/>
      <c r="K57" s="13"/>
      <c r="L57" s="6">
        <f t="shared" si="8"/>
        <v>0</v>
      </c>
      <c r="M57" s="16">
        <f t="shared" si="3"/>
        <v>0</v>
      </c>
      <c r="N57" s="63">
        <f t="shared" si="4"/>
        <v>0</v>
      </c>
    </row>
    <row r="58" spans="1:14" hidden="1" x14ac:dyDescent="0.25">
      <c r="A58" s="22">
        <v>2210904</v>
      </c>
      <c r="B58" s="3" t="s">
        <v>66</v>
      </c>
      <c r="C58" s="13">
        <v>7500000</v>
      </c>
      <c r="D58" s="27">
        <v>186800</v>
      </c>
      <c r="E58" s="13"/>
      <c r="F58" s="6">
        <f t="shared" si="7"/>
        <v>186800</v>
      </c>
      <c r="G58" s="13"/>
      <c r="H58" s="6">
        <f t="shared" si="6"/>
        <v>0</v>
      </c>
      <c r="I58" s="13"/>
      <c r="J58" s="13"/>
      <c r="K58" s="13"/>
      <c r="L58" s="6">
        <f t="shared" si="8"/>
        <v>0</v>
      </c>
      <c r="M58" s="16">
        <f t="shared" si="3"/>
        <v>186800</v>
      </c>
      <c r="N58" s="63">
        <f t="shared" si="4"/>
        <v>0</v>
      </c>
    </row>
    <row r="59" spans="1:14" hidden="1" x14ac:dyDescent="0.25">
      <c r="A59" s="22">
        <v>2210910</v>
      </c>
      <c r="B59" s="3" t="s">
        <v>67</v>
      </c>
      <c r="C59" s="13">
        <v>0</v>
      </c>
      <c r="D59" s="27">
        <v>456000</v>
      </c>
      <c r="E59" s="13"/>
      <c r="F59" s="6">
        <f t="shared" si="7"/>
        <v>456000</v>
      </c>
      <c r="G59" s="13"/>
      <c r="H59" s="6">
        <f t="shared" si="6"/>
        <v>0</v>
      </c>
      <c r="I59" s="13"/>
      <c r="J59" s="13"/>
      <c r="K59" s="13"/>
      <c r="L59" s="6">
        <f t="shared" si="8"/>
        <v>0</v>
      </c>
      <c r="M59" s="16">
        <f t="shared" si="3"/>
        <v>456000</v>
      </c>
      <c r="N59" s="63">
        <f t="shared" si="4"/>
        <v>0</v>
      </c>
    </row>
    <row r="60" spans="1:14" hidden="1" x14ac:dyDescent="0.25">
      <c r="A60" s="2">
        <v>2211001</v>
      </c>
      <c r="B60" s="13" t="s">
        <v>68</v>
      </c>
      <c r="C60" s="13">
        <v>0</v>
      </c>
      <c r="D60" s="27"/>
      <c r="E60" s="13"/>
      <c r="F60" s="6">
        <f t="shared" si="7"/>
        <v>0</v>
      </c>
      <c r="G60" s="13"/>
      <c r="H60" s="6">
        <f t="shared" si="6"/>
        <v>0</v>
      </c>
      <c r="I60" s="13"/>
      <c r="J60" s="13"/>
      <c r="K60" s="13"/>
      <c r="L60" s="6">
        <f t="shared" si="8"/>
        <v>0</v>
      </c>
      <c r="M60" s="16">
        <f t="shared" si="3"/>
        <v>0</v>
      </c>
      <c r="N60" s="63">
        <f t="shared" si="4"/>
        <v>0</v>
      </c>
    </row>
    <row r="61" spans="1:14" ht="31.5" hidden="1" x14ac:dyDescent="0.25">
      <c r="A61" s="2">
        <v>2211002</v>
      </c>
      <c r="B61" s="3" t="s">
        <v>69</v>
      </c>
      <c r="C61" s="13">
        <v>0</v>
      </c>
      <c r="D61" s="27"/>
      <c r="E61" s="13"/>
      <c r="F61" s="6">
        <f t="shared" si="7"/>
        <v>0</v>
      </c>
      <c r="G61" s="13"/>
      <c r="H61" s="6">
        <f t="shared" si="6"/>
        <v>0</v>
      </c>
      <c r="I61" s="13"/>
      <c r="J61" s="13"/>
      <c r="K61" s="13"/>
      <c r="L61" s="6">
        <f t="shared" si="8"/>
        <v>0</v>
      </c>
      <c r="M61" s="16">
        <f t="shared" si="3"/>
        <v>0</v>
      </c>
      <c r="N61" s="63">
        <f t="shared" si="4"/>
        <v>0</v>
      </c>
    </row>
    <row r="62" spans="1:14" hidden="1" x14ac:dyDescent="0.25">
      <c r="A62" s="22">
        <v>2211003</v>
      </c>
      <c r="B62" s="3" t="s">
        <v>70</v>
      </c>
      <c r="C62" s="13">
        <v>1400000</v>
      </c>
      <c r="D62" s="27"/>
      <c r="E62" s="13"/>
      <c r="F62" s="6">
        <f t="shared" si="7"/>
        <v>0</v>
      </c>
      <c r="G62" s="13"/>
      <c r="H62" s="6">
        <f t="shared" si="6"/>
        <v>0</v>
      </c>
      <c r="I62" s="13"/>
      <c r="J62" s="13"/>
      <c r="K62" s="13"/>
      <c r="L62" s="6">
        <f t="shared" si="8"/>
        <v>0</v>
      </c>
      <c r="M62" s="16">
        <f t="shared" si="3"/>
        <v>0</v>
      </c>
      <c r="N62" s="63">
        <f t="shared" si="4"/>
        <v>0</v>
      </c>
    </row>
    <row r="63" spans="1:14" hidden="1" x14ac:dyDescent="0.25">
      <c r="A63" s="2">
        <v>2211004</v>
      </c>
      <c r="B63" s="13" t="s">
        <v>71</v>
      </c>
      <c r="C63" s="13">
        <v>0</v>
      </c>
      <c r="D63" s="27"/>
      <c r="E63" s="13"/>
      <c r="F63" s="6">
        <f t="shared" si="7"/>
        <v>0</v>
      </c>
      <c r="G63" s="13"/>
      <c r="H63" s="6">
        <f t="shared" si="6"/>
        <v>0</v>
      </c>
      <c r="I63" s="13"/>
      <c r="J63" s="13"/>
      <c r="K63" s="13"/>
      <c r="L63" s="6">
        <f t="shared" si="8"/>
        <v>0</v>
      </c>
      <c r="M63" s="16">
        <f t="shared" si="3"/>
        <v>0</v>
      </c>
      <c r="N63" s="63">
        <f t="shared" si="4"/>
        <v>0</v>
      </c>
    </row>
    <row r="64" spans="1:14" hidden="1" x14ac:dyDescent="0.25">
      <c r="A64" s="2">
        <v>2211005</v>
      </c>
      <c r="B64" s="13" t="s">
        <v>72</v>
      </c>
      <c r="C64" s="13">
        <v>0</v>
      </c>
      <c r="D64" s="27"/>
      <c r="E64" s="13"/>
      <c r="F64" s="6">
        <f t="shared" si="7"/>
        <v>0</v>
      </c>
      <c r="G64" s="13"/>
      <c r="H64" s="6">
        <f t="shared" si="6"/>
        <v>0</v>
      </c>
      <c r="I64" s="13"/>
      <c r="J64" s="13"/>
      <c r="K64" s="13"/>
      <c r="L64" s="6">
        <f t="shared" si="8"/>
        <v>0</v>
      </c>
      <c r="M64" s="16">
        <f t="shared" si="3"/>
        <v>0</v>
      </c>
      <c r="N64" s="63">
        <f t="shared" si="4"/>
        <v>0</v>
      </c>
    </row>
    <row r="65" spans="1:14" ht="31.5" hidden="1" x14ac:dyDescent="0.25">
      <c r="A65" s="22">
        <v>2211006</v>
      </c>
      <c r="B65" s="3" t="s">
        <v>73</v>
      </c>
      <c r="C65" s="13">
        <v>0</v>
      </c>
      <c r="D65" s="27"/>
      <c r="E65" s="13"/>
      <c r="F65" s="6">
        <f t="shared" si="7"/>
        <v>0</v>
      </c>
      <c r="G65" s="13"/>
      <c r="H65" s="6">
        <f t="shared" si="6"/>
        <v>0</v>
      </c>
      <c r="I65" s="13"/>
      <c r="J65" s="13"/>
      <c r="K65" s="13"/>
      <c r="L65" s="6">
        <f t="shared" si="8"/>
        <v>0</v>
      </c>
      <c r="M65" s="16">
        <f t="shared" si="3"/>
        <v>0</v>
      </c>
      <c r="N65" s="63">
        <f t="shared" si="4"/>
        <v>0</v>
      </c>
    </row>
    <row r="66" spans="1:14" ht="31.5" hidden="1" x14ac:dyDescent="0.25">
      <c r="A66" s="22">
        <v>2211007</v>
      </c>
      <c r="B66" s="3" t="s">
        <v>74</v>
      </c>
      <c r="C66" s="13">
        <v>0</v>
      </c>
      <c r="D66" s="27"/>
      <c r="E66" s="13"/>
      <c r="F66" s="6">
        <f t="shared" si="7"/>
        <v>0</v>
      </c>
      <c r="G66" s="13"/>
      <c r="H66" s="6">
        <f t="shared" si="6"/>
        <v>0</v>
      </c>
      <c r="I66" s="13"/>
      <c r="J66" s="13"/>
      <c r="K66" s="13"/>
      <c r="L66" s="6">
        <f t="shared" si="8"/>
        <v>0</v>
      </c>
      <c r="M66" s="16">
        <f t="shared" si="3"/>
        <v>0</v>
      </c>
      <c r="N66" s="63">
        <f t="shared" si="4"/>
        <v>0</v>
      </c>
    </row>
    <row r="67" spans="1:14" ht="31.5" hidden="1" x14ac:dyDescent="0.25">
      <c r="A67" s="22">
        <v>2211008</v>
      </c>
      <c r="B67" s="3" t="s">
        <v>75</v>
      </c>
      <c r="C67" s="13">
        <v>500000</v>
      </c>
      <c r="D67" s="27"/>
      <c r="E67" s="13"/>
      <c r="F67" s="6">
        <f t="shared" si="7"/>
        <v>0</v>
      </c>
      <c r="G67" s="13"/>
      <c r="H67" s="6">
        <f t="shared" si="6"/>
        <v>0</v>
      </c>
      <c r="I67" s="13"/>
      <c r="J67" s="13"/>
      <c r="K67" s="13"/>
      <c r="L67" s="6">
        <f t="shared" si="8"/>
        <v>0</v>
      </c>
      <c r="M67" s="16">
        <f t="shared" si="3"/>
        <v>0</v>
      </c>
      <c r="N67" s="63">
        <f t="shared" si="4"/>
        <v>0</v>
      </c>
    </row>
    <row r="68" spans="1:14" hidden="1" x14ac:dyDescent="0.25">
      <c r="A68" s="22">
        <v>2211009</v>
      </c>
      <c r="B68" s="3" t="s">
        <v>76</v>
      </c>
      <c r="C68" s="13">
        <v>0</v>
      </c>
      <c r="D68" s="27"/>
      <c r="E68" s="13"/>
      <c r="F68" s="6">
        <f t="shared" si="7"/>
        <v>0</v>
      </c>
      <c r="G68" s="13"/>
      <c r="H68" s="6">
        <f t="shared" si="6"/>
        <v>0</v>
      </c>
      <c r="I68" s="13"/>
      <c r="J68" s="13"/>
      <c r="K68" s="13"/>
      <c r="L68" s="6">
        <f t="shared" si="8"/>
        <v>0</v>
      </c>
      <c r="M68" s="16">
        <f t="shared" si="3"/>
        <v>0</v>
      </c>
      <c r="N68" s="63">
        <f t="shared" si="4"/>
        <v>0</v>
      </c>
    </row>
    <row r="69" spans="1:14" hidden="1" x14ac:dyDescent="0.25">
      <c r="A69" s="22">
        <v>2211015</v>
      </c>
      <c r="B69" s="3" t="s">
        <v>77</v>
      </c>
      <c r="C69" s="13">
        <v>500000</v>
      </c>
      <c r="D69" s="27"/>
      <c r="E69" s="13"/>
      <c r="F69" s="6">
        <f t="shared" si="7"/>
        <v>0</v>
      </c>
      <c r="G69" s="13"/>
      <c r="H69" s="6">
        <f t="shared" si="6"/>
        <v>0</v>
      </c>
      <c r="I69" s="13"/>
      <c r="J69" s="13"/>
      <c r="K69" s="13"/>
      <c r="L69" s="6">
        <f t="shared" si="8"/>
        <v>0</v>
      </c>
      <c r="M69" s="16">
        <f t="shared" si="3"/>
        <v>0</v>
      </c>
      <c r="N69" s="63">
        <f t="shared" si="4"/>
        <v>0</v>
      </c>
    </row>
    <row r="70" spans="1:14" ht="31.5" hidden="1" x14ac:dyDescent="0.25">
      <c r="A70" s="22">
        <v>2211016</v>
      </c>
      <c r="B70" s="3" t="s">
        <v>78</v>
      </c>
      <c r="C70" s="13">
        <v>0</v>
      </c>
      <c r="D70" s="28">
        <v>500000</v>
      </c>
      <c r="E70" s="13"/>
      <c r="F70" s="6">
        <f t="shared" si="7"/>
        <v>500000</v>
      </c>
      <c r="G70" s="13"/>
      <c r="H70" s="6">
        <f t="shared" si="6"/>
        <v>0</v>
      </c>
      <c r="I70" s="13"/>
      <c r="J70" s="13"/>
      <c r="K70" s="13"/>
      <c r="L70" s="6">
        <f t="shared" si="8"/>
        <v>0</v>
      </c>
      <c r="M70" s="16">
        <f t="shared" ref="M70:M133" si="9">SUM(L70+H70+F70)</f>
        <v>500000</v>
      </c>
      <c r="N70" s="63">
        <f t="shared" ref="N70:N133" si="10">K70</f>
        <v>0</v>
      </c>
    </row>
    <row r="71" spans="1:14" hidden="1" x14ac:dyDescent="0.25">
      <c r="A71" s="22">
        <v>2211019</v>
      </c>
      <c r="B71" s="13" t="s">
        <v>79</v>
      </c>
      <c r="C71" s="13">
        <v>0</v>
      </c>
      <c r="D71" s="27"/>
      <c r="E71" s="13"/>
      <c r="F71" s="6">
        <f t="shared" si="7"/>
        <v>0</v>
      </c>
      <c r="G71" s="13"/>
      <c r="H71" s="6">
        <f t="shared" si="6"/>
        <v>0</v>
      </c>
      <c r="I71" s="13"/>
      <c r="J71" s="13"/>
      <c r="K71" s="13"/>
      <c r="L71" s="6">
        <f t="shared" si="8"/>
        <v>0</v>
      </c>
      <c r="M71" s="16">
        <f t="shared" si="9"/>
        <v>0</v>
      </c>
      <c r="N71" s="63">
        <f t="shared" si="10"/>
        <v>0</v>
      </c>
    </row>
    <row r="72" spans="1:14" hidden="1" x14ac:dyDescent="0.25">
      <c r="A72" s="22">
        <v>2211021</v>
      </c>
      <c r="B72" s="3" t="s">
        <v>80</v>
      </c>
      <c r="C72" s="13">
        <v>3000</v>
      </c>
      <c r="D72" s="27"/>
      <c r="E72" s="13"/>
      <c r="F72" s="6">
        <f t="shared" si="7"/>
        <v>0</v>
      </c>
      <c r="G72" s="13"/>
      <c r="H72" s="6">
        <f t="shared" si="6"/>
        <v>0</v>
      </c>
      <c r="I72" s="13"/>
      <c r="J72" s="13"/>
      <c r="K72" s="13"/>
      <c r="L72" s="6">
        <f t="shared" si="8"/>
        <v>0</v>
      </c>
      <c r="M72" s="16">
        <f t="shared" si="9"/>
        <v>0</v>
      </c>
      <c r="N72" s="63">
        <f t="shared" si="10"/>
        <v>0</v>
      </c>
    </row>
    <row r="73" spans="1:14" hidden="1" x14ac:dyDescent="0.25">
      <c r="A73" s="29">
        <v>2211023</v>
      </c>
      <c r="B73" s="30" t="s">
        <v>81</v>
      </c>
      <c r="C73" s="13">
        <v>0</v>
      </c>
      <c r="D73" s="27"/>
      <c r="E73" s="13"/>
      <c r="F73" s="6">
        <f t="shared" si="7"/>
        <v>0</v>
      </c>
      <c r="G73" s="13"/>
      <c r="H73" s="6">
        <f t="shared" si="6"/>
        <v>0</v>
      </c>
      <c r="I73" s="13"/>
      <c r="J73" s="13"/>
      <c r="K73" s="13"/>
      <c r="L73" s="6">
        <f t="shared" si="8"/>
        <v>0</v>
      </c>
      <c r="M73" s="16">
        <f t="shared" si="9"/>
        <v>0</v>
      </c>
      <c r="N73" s="63">
        <f t="shared" si="10"/>
        <v>0</v>
      </c>
    </row>
    <row r="74" spans="1:14" hidden="1" x14ac:dyDescent="0.25">
      <c r="A74" s="22">
        <v>2211026</v>
      </c>
      <c r="B74" s="3" t="s">
        <v>82</v>
      </c>
      <c r="C74" s="13">
        <v>800000</v>
      </c>
      <c r="D74" s="27"/>
      <c r="E74" s="13"/>
      <c r="F74" s="6">
        <f t="shared" si="7"/>
        <v>0</v>
      </c>
      <c r="G74" s="13"/>
      <c r="H74" s="6">
        <f t="shared" si="6"/>
        <v>0</v>
      </c>
      <c r="I74" s="13"/>
      <c r="J74" s="13"/>
      <c r="K74" s="13"/>
      <c r="L74" s="6">
        <f t="shared" si="8"/>
        <v>0</v>
      </c>
      <c r="M74" s="16">
        <f t="shared" si="9"/>
        <v>0</v>
      </c>
      <c r="N74" s="63">
        <f t="shared" si="10"/>
        <v>0</v>
      </c>
    </row>
    <row r="75" spans="1:14" hidden="1" x14ac:dyDescent="0.25">
      <c r="A75" s="22">
        <v>2211028</v>
      </c>
      <c r="B75" s="3" t="s">
        <v>83</v>
      </c>
      <c r="C75" s="13">
        <v>0</v>
      </c>
      <c r="D75" s="27"/>
      <c r="E75" s="13"/>
      <c r="F75" s="6">
        <f t="shared" si="7"/>
        <v>0</v>
      </c>
      <c r="G75" s="13"/>
      <c r="H75" s="6">
        <f t="shared" si="6"/>
        <v>0</v>
      </c>
      <c r="I75" s="13"/>
      <c r="J75" s="13"/>
      <c r="K75" s="13"/>
      <c r="L75" s="6">
        <f t="shared" si="8"/>
        <v>0</v>
      </c>
      <c r="M75" s="16">
        <f t="shared" si="9"/>
        <v>0</v>
      </c>
      <c r="N75" s="63">
        <f t="shared" si="10"/>
        <v>0</v>
      </c>
    </row>
    <row r="76" spans="1:14" hidden="1" x14ac:dyDescent="0.25">
      <c r="A76" s="22">
        <v>2211029</v>
      </c>
      <c r="B76" s="3" t="s">
        <v>84</v>
      </c>
      <c r="C76" s="13">
        <v>0</v>
      </c>
      <c r="D76" s="27"/>
      <c r="E76" s="13"/>
      <c r="F76" s="6">
        <f t="shared" si="7"/>
        <v>0</v>
      </c>
      <c r="G76" s="13"/>
      <c r="H76" s="6">
        <f t="shared" si="6"/>
        <v>0</v>
      </c>
      <c r="I76" s="13"/>
      <c r="J76" s="13"/>
      <c r="K76" s="13"/>
      <c r="L76" s="6">
        <f t="shared" si="8"/>
        <v>0</v>
      </c>
      <c r="M76" s="16">
        <f t="shared" si="9"/>
        <v>0</v>
      </c>
      <c r="N76" s="63">
        <f t="shared" si="10"/>
        <v>0</v>
      </c>
    </row>
    <row r="77" spans="1:14" ht="47.25" x14ac:dyDescent="0.25">
      <c r="A77" s="22">
        <v>2211101</v>
      </c>
      <c r="B77" s="3" t="s">
        <v>85</v>
      </c>
      <c r="C77" s="13">
        <v>0</v>
      </c>
      <c r="D77" s="27">
        <v>960000</v>
      </c>
      <c r="E77" s="13"/>
      <c r="F77" s="6">
        <f t="shared" si="7"/>
        <v>960000</v>
      </c>
      <c r="G77" s="13"/>
      <c r="H77" s="6">
        <f t="shared" si="6"/>
        <v>0</v>
      </c>
      <c r="I77" s="13"/>
      <c r="J77" s="13"/>
      <c r="K77" s="13"/>
      <c r="L77" s="6">
        <f t="shared" si="8"/>
        <v>0</v>
      </c>
      <c r="M77" s="16">
        <f t="shared" si="9"/>
        <v>960000</v>
      </c>
      <c r="N77" s="63">
        <f t="shared" si="10"/>
        <v>0</v>
      </c>
    </row>
    <row r="78" spans="1:14" ht="31.5" x14ac:dyDescent="0.25">
      <c r="A78" s="22">
        <v>2211102</v>
      </c>
      <c r="B78" s="3" t="s">
        <v>86</v>
      </c>
      <c r="C78" s="31">
        <v>27000000</v>
      </c>
      <c r="D78" s="27">
        <v>1000000</v>
      </c>
      <c r="E78" s="32"/>
      <c r="F78" s="6">
        <f t="shared" si="7"/>
        <v>1000000</v>
      </c>
      <c r="G78" s="33"/>
      <c r="H78" s="6">
        <f t="shared" si="6"/>
        <v>0</v>
      </c>
      <c r="I78" s="33"/>
      <c r="J78" s="33"/>
      <c r="K78" s="32">
        <v>250000</v>
      </c>
      <c r="L78" s="6">
        <f t="shared" si="8"/>
        <v>250000</v>
      </c>
      <c r="M78" s="16">
        <f t="shared" si="9"/>
        <v>1250000</v>
      </c>
      <c r="N78" s="63">
        <f t="shared" si="10"/>
        <v>250000</v>
      </c>
    </row>
    <row r="79" spans="1:14" ht="31.5" x14ac:dyDescent="0.25">
      <c r="A79" s="22">
        <v>2211103</v>
      </c>
      <c r="B79" s="3" t="s">
        <v>87</v>
      </c>
      <c r="C79" s="13">
        <v>0</v>
      </c>
      <c r="D79" s="27"/>
      <c r="E79" s="13"/>
      <c r="F79" s="6">
        <f t="shared" si="7"/>
        <v>0</v>
      </c>
      <c r="G79" s="13"/>
      <c r="H79" s="6">
        <f t="shared" si="6"/>
        <v>0</v>
      </c>
      <c r="I79" s="13"/>
      <c r="J79" s="13"/>
      <c r="K79" s="13"/>
      <c r="L79" s="6">
        <f t="shared" si="8"/>
        <v>0</v>
      </c>
      <c r="M79" s="16">
        <f t="shared" si="9"/>
        <v>0</v>
      </c>
      <c r="N79" s="63">
        <f t="shared" si="10"/>
        <v>0</v>
      </c>
    </row>
    <row r="80" spans="1:14" ht="31.5" x14ac:dyDescent="0.25">
      <c r="A80" s="22">
        <v>2211201</v>
      </c>
      <c r="B80" s="3" t="s">
        <v>88</v>
      </c>
      <c r="C80" s="13">
        <v>200000</v>
      </c>
      <c r="D80" s="27">
        <v>1000000</v>
      </c>
      <c r="E80" s="13"/>
      <c r="F80" s="6">
        <f t="shared" si="7"/>
        <v>1000000</v>
      </c>
      <c r="G80" s="13"/>
      <c r="H80" s="6">
        <f t="shared" si="6"/>
        <v>0</v>
      </c>
      <c r="I80" s="13"/>
      <c r="J80" s="13"/>
      <c r="K80" s="13">
        <v>1000000</v>
      </c>
      <c r="L80" s="6">
        <f t="shared" si="8"/>
        <v>1000000</v>
      </c>
      <c r="M80" s="16">
        <f t="shared" si="9"/>
        <v>2000000</v>
      </c>
      <c r="N80" s="63">
        <f t="shared" si="10"/>
        <v>1000000</v>
      </c>
    </row>
    <row r="81" spans="1:14" hidden="1" x14ac:dyDescent="0.25">
      <c r="A81" s="22">
        <v>2211203</v>
      </c>
      <c r="B81" s="3" t="s">
        <v>89</v>
      </c>
      <c r="C81" s="13">
        <v>600000</v>
      </c>
      <c r="D81" s="27"/>
      <c r="E81" s="13"/>
      <c r="F81" s="6">
        <f t="shared" si="7"/>
        <v>0</v>
      </c>
      <c r="G81" s="13"/>
      <c r="H81" s="6">
        <f t="shared" si="6"/>
        <v>0</v>
      </c>
      <c r="I81" s="13"/>
      <c r="J81" s="13"/>
      <c r="K81" s="13"/>
      <c r="L81" s="6">
        <f t="shared" si="8"/>
        <v>0</v>
      </c>
      <c r="M81" s="16">
        <f t="shared" si="9"/>
        <v>0</v>
      </c>
      <c r="N81" s="63">
        <f t="shared" si="10"/>
        <v>0</v>
      </c>
    </row>
    <row r="82" spans="1:14" ht="31.5" hidden="1" x14ac:dyDescent="0.25">
      <c r="A82" s="22">
        <v>2211305</v>
      </c>
      <c r="B82" s="3" t="s">
        <v>90</v>
      </c>
      <c r="C82" s="13">
        <v>150000</v>
      </c>
      <c r="D82" s="27"/>
      <c r="E82" s="13"/>
      <c r="F82" s="6">
        <f t="shared" si="7"/>
        <v>0</v>
      </c>
      <c r="G82" s="13"/>
      <c r="H82" s="6">
        <f t="shared" ref="H82:H111" si="11">SUM(G82)</f>
        <v>0</v>
      </c>
      <c r="I82" s="13"/>
      <c r="J82" s="13"/>
      <c r="K82" s="13"/>
      <c r="L82" s="6">
        <f t="shared" si="8"/>
        <v>0</v>
      </c>
      <c r="M82" s="16">
        <f t="shared" si="9"/>
        <v>0</v>
      </c>
      <c r="N82" s="63">
        <f t="shared" si="10"/>
        <v>0</v>
      </c>
    </row>
    <row r="83" spans="1:14" ht="31.5" hidden="1" x14ac:dyDescent="0.25">
      <c r="A83" s="22">
        <v>2211204</v>
      </c>
      <c r="B83" s="3" t="s">
        <v>91</v>
      </c>
      <c r="C83" s="13">
        <v>45400</v>
      </c>
      <c r="D83" s="27"/>
      <c r="E83" s="13"/>
      <c r="F83" s="6">
        <f t="shared" ref="F83:F111" si="12">SUM(D83:E83)</f>
        <v>0</v>
      </c>
      <c r="G83" s="13"/>
      <c r="H83" s="6">
        <f t="shared" si="11"/>
        <v>0</v>
      </c>
      <c r="I83" s="13"/>
      <c r="J83" s="13"/>
      <c r="K83" s="13"/>
      <c r="L83" s="6">
        <f t="shared" ref="L83:L111" si="13">SUM(I83:K83)</f>
        <v>0</v>
      </c>
      <c r="M83" s="16">
        <f t="shared" si="9"/>
        <v>0</v>
      </c>
      <c r="N83" s="63">
        <f t="shared" si="10"/>
        <v>0</v>
      </c>
    </row>
    <row r="84" spans="1:14" hidden="1" x14ac:dyDescent="0.25">
      <c r="A84" s="22">
        <v>2211301</v>
      </c>
      <c r="B84" s="3" t="s">
        <v>92</v>
      </c>
      <c r="C84" s="13">
        <v>50000</v>
      </c>
      <c r="D84" s="40"/>
      <c r="E84" s="13"/>
      <c r="F84" s="6">
        <f t="shared" si="12"/>
        <v>0</v>
      </c>
      <c r="G84" s="13"/>
      <c r="H84" s="6">
        <f t="shared" si="11"/>
        <v>0</v>
      </c>
      <c r="I84" s="13"/>
      <c r="J84" s="13"/>
      <c r="K84" s="13"/>
      <c r="L84" s="6">
        <f t="shared" si="13"/>
        <v>0</v>
      </c>
      <c r="M84" s="16">
        <f t="shared" si="9"/>
        <v>0</v>
      </c>
      <c r="N84" s="63">
        <f t="shared" si="10"/>
        <v>0</v>
      </c>
    </row>
    <row r="85" spans="1:14" hidden="1" x14ac:dyDescent="0.25">
      <c r="A85" s="22">
        <v>2211310</v>
      </c>
      <c r="B85" s="13" t="s">
        <v>93</v>
      </c>
      <c r="C85" s="13">
        <v>2000000</v>
      </c>
      <c r="D85" s="27"/>
      <c r="E85" s="13"/>
      <c r="F85" s="6">
        <f t="shared" si="12"/>
        <v>0</v>
      </c>
      <c r="G85" s="13"/>
      <c r="H85" s="6">
        <f t="shared" si="11"/>
        <v>0</v>
      </c>
      <c r="I85" s="13"/>
      <c r="J85" s="13"/>
      <c r="K85" s="13"/>
      <c r="L85" s="6">
        <f t="shared" si="13"/>
        <v>0</v>
      </c>
      <c r="M85" s="16">
        <f t="shared" si="9"/>
        <v>0</v>
      </c>
      <c r="N85" s="63">
        <f t="shared" si="10"/>
        <v>0</v>
      </c>
    </row>
    <row r="86" spans="1:14" ht="47.25" hidden="1" x14ac:dyDescent="0.25">
      <c r="A86" s="22">
        <v>2211306</v>
      </c>
      <c r="B86" s="3" t="s">
        <v>94</v>
      </c>
      <c r="C86" s="13">
        <v>0</v>
      </c>
      <c r="D86" s="27">
        <v>300000</v>
      </c>
      <c r="E86" s="13"/>
      <c r="F86" s="6">
        <f t="shared" si="12"/>
        <v>300000</v>
      </c>
      <c r="G86" s="13"/>
      <c r="H86" s="6">
        <f t="shared" si="11"/>
        <v>0</v>
      </c>
      <c r="I86" s="13"/>
      <c r="J86" s="13"/>
      <c r="K86" s="13"/>
      <c r="L86" s="6">
        <f t="shared" si="13"/>
        <v>0</v>
      </c>
      <c r="M86" s="16">
        <f t="shared" si="9"/>
        <v>300000</v>
      </c>
      <c r="N86" s="63">
        <f t="shared" si="10"/>
        <v>0</v>
      </c>
    </row>
    <row r="87" spans="1:14" ht="31.5" hidden="1" x14ac:dyDescent="0.25">
      <c r="A87" s="22">
        <v>2211308</v>
      </c>
      <c r="B87" s="3" t="s">
        <v>95</v>
      </c>
      <c r="C87" s="13">
        <v>0</v>
      </c>
      <c r="D87" s="27"/>
      <c r="E87" s="13"/>
      <c r="F87" s="6">
        <f t="shared" si="12"/>
        <v>0</v>
      </c>
      <c r="G87" s="13"/>
      <c r="H87" s="6">
        <f t="shared" si="11"/>
        <v>0</v>
      </c>
      <c r="I87" s="13"/>
      <c r="J87" s="13"/>
      <c r="K87" s="13"/>
      <c r="L87" s="6">
        <f t="shared" si="13"/>
        <v>0</v>
      </c>
      <c r="M87" s="16">
        <f t="shared" si="9"/>
        <v>0</v>
      </c>
      <c r="N87" s="63">
        <f t="shared" si="10"/>
        <v>0</v>
      </c>
    </row>
    <row r="88" spans="1:14" ht="31.5" hidden="1" x14ac:dyDescent="0.25">
      <c r="A88" s="22">
        <v>2211320</v>
      </c>
      <c r="B88" s="3" t="s">
        <v>96</v>
      </c>
      <c r="C88" s="13">
        <v>0</v>
      </c>
      <c r="D88" s="27"/>
      <c r="E88" s="13"/>
      <c r="F88" s="6">
        <f t="shared" si="12"/>
        <v>0</v>
      </c>
      <c r="G88" s="13"/>
      <c r="H88" s="6">
        <f t="shared" si="11"/>
        <v>0</v>
      </c>
      <c r="I88" s="13"/>
      <c r="J88" s="13"/>
      <c r="K88" s="13"/>
      <c r="L88" s="6">
        <f t="shared" si="13"/>
        <v>0</v>
      </c>
      <c r="M88" s="16">
        <f t="shared" si="9"/>
        <v>0</v>
      </c>
      <c r="N88" s="63">
        <f t="shared" si="10"/>
        <v>0</v>
      </c>
    </row>
    <row r="89" spans="1:14" hidden="1" x14ac:dyDescent="0.25">
      <c r="A89" s="22">
        <v>2211323</v>
      </c>
      <c r="B89" s="3" t="s">
        <v>97</v>
      </c>
      <c r="C89" s="13">
        <v>100000</v>
      </c>
      <c r="D89" s="27"/>
      <c r="E89" s="13"/>
      <c r="F89" s="6">
        <f t="shared" si="12"/>
        <v>0</v>
      </c>
      <c r="G89" s="13"/>
      <c r="H89" s="6">
        <f t="shared" si="11"/>
        <v>0</v>
      </c>
      <c r="I89" s="13"/>
      <c r="J89" s="13"/>
      <c r="K89" s="13"/>
      <c r="L89" s="6">
        <f t="shared" si="13"/>
        <v>0</v>
      </c>
      <c r="M89" s="16">
        <f t="shared" si="9"/>
        <v>0</v>
      </c>
      <c r="N89" s="63">
        <f t="shared" si="10"/>
        <v>0</v>
      </c>
    </row>
    <row r="90" spans="1:14" ht="31.5" hidden="1" x14ac:dyDescent="0.25">
      <c r="A90" s="22">
        <v>2211329</v>
      </c>
      <c r="B90" s="3" t="s">
        <v>98</v>
      </c>
      <c r="C90" s="13">
        <v>80000</v>
      </c>
      <c r="D90" s="27"/>
      <c r="E90" s="13"/>
      <c r="F90" s="6">
        <f t="shared" si="12"/>
        <v>0</v>
      </c>
      <c r="G90" s="13"/>
      <c r="H90" s="6">
        <f t="shared" si="11"/>
        <v>0</v>
      </c>
      <c r="I90" s="13"/>
      <c r="J90" s="13"/>
      <c r="K90" s="13"/>
      <c r="L90" s="6">
        <f t="shared" si="13"/>
        <v>0</v>
      </c>
      <c r="M90" s="16">
        <f t="shared" si="9"/>
        <v>0</v>
      </c>
      <c r="N90" s="63">
        <f t="shared" si="10"/>
        <v>0</v>
      </c>
    </row>
    <row r="91" spans="1:14" hidden="1" x14ac:dyDescent="0.25">
      <c r="A91" s="22">
        <v>2810205</v>
      </c>
      <c r="B91" s="3" t="s">
        <v>99</v>
      </c>
      <c r="C91" s="13">
        <v>400000</v>
      </c>
      <c r="D91" s="28">
        <v>0</v>
      </c>
      <c r="E91" s="13"/>
      <c r="F91" s="6">
        <f t="shared" si="12"/>
        <v>0</v>
      </c>
      <c r="G91" s="13"/>
      <c r="H91" s="6">
        <f t="shared" si="11"/>
        <v>0</v>
      </c>
      <c r="I91" s="13"/>
      <c r="J91" s="13"/>
      <c r="K91" s="13"/>
      <c r="L91" s="6">
        <f t="shared" si="13"/>
        <v>0</v>
      </c>
      <c r="M91" s="16">
        <f t="shared" si="9"/>
        <v>0</v>
      </c>
      <c r="N91" s="63">
        <f t="shared" si="10"/>
        <v>0</v>
      </c>
    </row>
    <row r="92" spans="1:14" hidden="1" x14ac:dyDescent="0.25">
      <c r="A92" s="22">
        <v>2640402</v>
      </c>
      <c r="B92" s="3" t="s">
        <v>100</v>
      </c>
      <c r="C92" s="13">
        <v>300000</v>
      </c>
      <c r="D92" s="27"/>
      <c r="E92" s="13"/>
      <c r="F92" s="6">
        <f t="shared" si="12"/>
        <v>0</v>
      </c>
      <c r="G92" s="13"/>
      <c r="H92" s="6">
        <f t="shared" si="11"/>
        <v>0</v>
      </c>
      <c r="I92" s="13"/>
      <c r="J92" s="13"/>
      <c r="K92" s="13"/>
      <c r="L92" s="6">
        <f t="shared" si="13"/>
        <v>0</v>
      </c>
      <c r="M92" s="16">
        <f t="shared" si="9"/>
        <v>0</v>
      </c>
      <c r="N92" s="63">
        <f t="shared" si="10"/>
        <v>0</v>
      </c>
    </row>
    <row r="93" spans="1:14" hidden="1" x14ac:dyDescent="0.25">
      <c r="A93" s="22">
        <v>2640403</v>
      </c>
      <c r="B93" s="3" t="s">
        <v>101</v>
      </c>
      <c r="C93" s="13">
        <v>0</v>
      </c>
      <c r="D93" s="27"/>
      <c r="E93" s="13"/>
      <c r="F93" s="6">
        <f t="shared" si="12"/>
        <v>0</v>
      </c>
      <c r="G93" s="13"/>
      <c r="H93" s="6">
        <f t="shared" si="11"/>
        <v>0</v>
      </c>
      <c r="I93" s="13"/>
      <c r="J93" s="13"/>
      <c r="K93" s="13"/>
      <c r="L93" s="6">
        <f t="shared" si="13"/>
        <v>0</v>
      </c>
      <c r="M93" s="16">
        <f t="shared" si="9"/>
        <v>0</v>
      </c>
      <c r="N93" s="63">
        <f t="shared" si="10"/>
        <v>0</v>
      </c>
    </row>
    <row r="94" spans="1:14" ht="63" x14ac:dyDescent="0.25">
      <c r="A94" s="2">
        <v>2640599</v>
      </c>
      <c r="B94" s="3" t="s">
        <v>102</v>
      </c>
      <c r="C94" s="13">
        <v>0</v>
      </c>
      <c r="D94" s="27"/>
      <c r="E94" s="13"/>
      <c r="F94" s="6">
        <f t="shared" si="12"/>
        <v>0</v>
      </c>
      <c r="G94" s="13"/>
      <c r="H94" s="6">
        <f t="shared" si="11"/>
        <v>0</v>
      </c>
      <c r="I94" s="13"/>
      <c r="J94" s="13"/>
      <c r="K94" s="13">
        <v>35000000</v>
      </c>
      <c r="L94" s="6">
        <f t="shared" si="13"/>
        <v>35000000</v>
      </c>
      <c r="M94" s="16">
        <f t="shared" si="9"/>
        <v>35000000</v>
      </c>
      <c r="N94" s="63">
        <f t="shared" si="10"/>
        <v>35000000</v>
      </c>
    </row>
    <row r="95" spans="1:14" ht="31.5" hidden="1" x14ac:dyDescent="0.25">
      <c r="A95" s="2">
        <v>2640502</v>
      </c>
      <c r="B95" s="3" t="s">
        <v>103</v>
      </c>
      <c r="C95" s="13">
        <v>0</v>
      </c>
      <c r="D95" s="27"/>
      <c r="E95" s="13"/>
      <c r="F95" s="6">
        <f t="shared" si="12"/>
        <v>0</v>
      </c>
      <c r="G95" s="13"/>
      <c r="H95" s="6">
        <f t="shared" si="11"/>
        <v>0</v>
      </c>
      <c r="I95" s="13"/>
      <c r="J95" s="13"/>
      <c r="K95" s="13"/>
      <c r="L95" s="6">
        <f t="shared" si="13"/>
        <v>0</v>
      </c>
      <c r="M95" s="16">
        <f t="shared" si="9"/>
        <v>0</v>
      </c>
      <c r="N95" s="63">
        <f t="shared" si="10"/>
        <v>0</v>
      </c>
    </row>
    <row r="96" spans="1:14" ht="31.5" hidden="1" x14ac:dyDescent="0.25">
      <c r="A96" s="22">
        <v>2710102</v>
      </c>
      <c r="B96" s="3" t="s">
        <v>28</v>
      </c>
      <c r="C96" s="13">
        <v>0</v>
      </c>
      <c r="D96" s="27"/>
      <c r="E96" s="13"/>
      <c r="F96" s="6">
        <f t="shared" si="12"/>
        <v>0</v>
      </c>
      <c r="G96" s="13"/>
      <c r="H96" s="6">
        <f t="shared" si="11"/>
        <v>0</v>
      </c>
      <c r="I96" s="13"/>
      <c r="J96" s="13"/>
      <c r="K96" s="13"/>
      <c r="L96" s="6">
        <f t="shared" si="13"/>
        <v>0</v>
      </c>
      <c r="M96" s="16">
        <f t="shared" si="9"/>
        <v>0</v>
      </c>
      <c r="N96" s="63">
        <f t="shared" si="10"/>
        <v>0</v>
      </c>
    </row>
    <row r="97" spans="1:14" ht="31.5" hidden="1" x14ac:dyDescent="0.25">
      <c r="A97" s="22">
        <v>2640599</v>
      </c>
      <c r="B97" s="3" t="s">
        <v>104</v>
      </c>
      <c r="C97" s="13">
        <v>0</v>
      </c>
      <c r="D97" s="27"/>
      <c r="E97" s="13"/>
      <c r="F97" s="6">
        <f t="shared" si="12"/>
        <v>0</v>
      </c>
      <c r="G97" s="13"/>
      <c r="H97" s="6">
        <f t="shared" si="11"/>
        <v>0</v>
      </c>
      <c r="I97" s="13"/>
      <c r="J97" s="13"/>
      <c r="K97" s="13"/>
      <c r="L97" s="6">
        <f t="shared" si="13"/>
        <v>0</v>
      </c>
      <c r="M97" s="16">
        <f t="shared" si="9"/>
        <v>0</v>
      </c>
      <c r="N97" s="63">
        <f t="shared" si="10"/>
        <v>0</v>
      </c>
    </row>
    <row r="98" spans="1:14" ht="31.5" hidden="1" x14ac:dyDescent="0.25">
      <c r="A98" s="2">
        <v>2640599</v>
      </c>
      <c r="B98" s="3" t="s">
        <v>105</v>
      </c>
      <c r="C98" s="13">
        <v>0</v>
      </c>
      <c r="D98" s="27"/>
      <c r="E98" s="13"/>
      <c r="F98" s="6">
        <f t="shared" si="12"/>
        <v>0</v>
      </c>
      <c r="G98" s="13"/>
      <c r="H98" s="6">
        <f t="shared" si="11"/>
        <v>0</v>
      </c>
      <c r="I98" s="13"/>
      <c r="J98" s="13"/>
      <c r="K98" s="13"/>
      <c r="L98" s="6">
        <f t="shared" si="13"/>
        <v>0</v>
      </c>
      <c r="M98" s="16">
        <f t="shared" si="9"/>
        <v>0</v>
      </c>
      <c r="N98" s="63">
        <f t="shared" si="10"/>
        <v>0</v>
      </c>
    </row>
    <row r="99" spans="1:14" ht="31.5" hidden="1" x14ac:dyDescent="0.25">
      <c r="A99" s="22">
        <v>3111001</v>
      </c>
      <c r="B99" s="3" t="s">
        <v>106</v>
      </c>
      <c r="C99" s="13">
        <v>0</v>
      </c>
      <c r="D99" s="27"/>
      <c r="E99" s="13"/>
      <c r="F99" s="6">
        <f t="shared" si="12"/>
        <v>0</v>
      </c>
      <c r="G99" s="13"/>
      <c r="H99" s="6">
        <f t="shared" si="11"/>
        <v>0</v>
      </c>
      <c r="I99" s="13"/>
      <c r="J99" s="13"/>
      <c r="K99" s="13"/>
      <c r="L99" s="6">
        <f t="shared" si="13"/>
        <v>0</v>
      </c>
      <c r="M99" s="16">
        <f t="shared" si="9"/>
        <v>0</v>
      </c>
      <c r="N99" s="63">
        <f t="shared" si="10"/>
        <v>0</v>
      </c>
    </row>
    <row r="100" spans="1:14" hidden="1" x14ac:dyDescent="0.25">
      <c r="A100" s="22">
        <v>3111002</v>
      </c>
      <c r="B100" s="3" t="s">
        <v>107</v>
      </c>
      <c r="C100" s="13">
        <v>0</v>
      </c>
      <c r="D100" s="27">
        <v>1300000</v>
      </c>
      <c r="E100" s="13"/>
      <c r="F100" s="6">
        <f t="shared" si="12"/>
        <v>1300000</v>
      </c>
      <c r="G100" s="13"/>
      <c r="H100" s="6">
        <f t="shared" si="11"/>
        <v>0</v>
      </c>
      <c r="I100" s="13"/>
      <c r="J100" s="13"/>
      <c r="K100" s="13"/>
      <c r="L100" s="6">
        <f t="shared" si="13"/>
        <v>0</v>
      </c>
      <c r="M100" s="16">
        <f t="shared" si="9"/>
        <v>1300000</v>
      </c>
      <c r="N100" s="63">
        <f t="shared" si="10"/>
        <v>0</v>
      </c>
    </row>
    <row r="101" spans="1:14" ht="31.5" hidden="1" x14ac:dyDescent="0.25">
      <c r="A101" s="2">
        <v>3111003</v>
      </c>
      <c r="B101" s="3" t="s">
        <v>108</v>
      </c>
      <c r="C101" s="13">
        <v>0</v>
      </c>
      <c r="D101" s="27"/>
      <c r="E101" s="13"/>
      <c r="F101" s="6">
        <f t="shared" si="12"/>
        <v>0</v>
      </c>
      <c r="G101" s="13"/>
      <c r="H101" s="6">
        <f t="shared" si="11"/>
        <v>0</v>
      </c>
      <c r="I101" s="13"/>
      <c r="J101" s="13"/>
      <c r="K101" s="13"/>
      <c r="L101" s="6">
        <f t="shared" si="13"/>
        <v>0</v>
      </c>
      <c r="M101" s="16">
        <f t="shared" si="9"/>
        <v>0</v>
      </c>
      <c r="N101" s="63">
        <f t="shared" si="10"/>
        <v>0</v>
      </c>
    </row>
    <row r="102" spans="1:14" hidden="1" x14ac:dyDescent="0.25">
      <c r="A102" s="22">
        <v>3111107</v>
      </c>
      <c r="B102" s="3" t="s">
        <v>109</v>
      </c>
      <c r="C102" s="13">
        <v>13463</v>
      </c>
      <c r="D102" s="27"/>
      <c r="E102" s="13"/>
      <c r="F102" s="6">
        <f t="shared" si="12"/>
        <v>0</v>
      </c>
      <c r="G102" s="13"/>
      <c r="H102" s="6">
        <f t="shared" si="11"/>
        <v>0</v>
      </c>
      <c r="I102" s="13"/>
      <c r="J102" s="13"/>
      <c r="K102" s="13"/>
      <c r="L102" s="6">
        <f t="shared" si="13"/>
        <v>0</v>
      </c>
      <c r="M102" s="16">
        <f t="shared" si="9"/>
        <v>0</v>
      </c>
      <c r="N102" s="63">
        <f t="shared" si="10"/>
        <v>0</v>
      </c>
    </row>
    <row r="103" spans="1:14" hidden="1" x14ac:dyDescent="0.25">
      <c r="A103" s="2">
        <v>3111112</v>
      </c>
      <c r="B103" s="3" t="s">
        <v>110</v>
      </c>
      <c r="C103" s="13">
        <v>3495680</v>
      </c>
      <c r="D103" s="27"/>
      <c r="E103" s="13"/>
      <c r="F103" s="6">
        <f t="shared" si="12"/>
        <v>0</v>
      </c>
      <c r="G103" s="13"/>
      <c r="H103" s="6">
        <f t="shared" si="11"/>
        <v>0</v>
      </c>
      <c r="I103" s="13"/>
      <c r="J103" s="13"/>
      <c r="K103" s="13"/>
      <c r="L103" s="6">
        <f t="shared" si="13"/>
        <v>0</v>
      </c>
      <c r="M103" s="16">
        <f t="shared" si="9"/>
        <v>0</v>
      </c>
      <c r="N103" s="63">
        <f t="shared" si="10"/>
        <v>0</v>
      </c>
    </row>
    <row r="104" spans="1:14" ht="31.5" hidden="1" x14ac:dyDescent="0.25">
      <c r="A104" s="34">
        <v>3111305</v>
      </c>
      <c r="B104" s="27" t="s">
        <v>111</v>
      </c>
      <c r="C104" s="35">
        <v>50000</v>
      </c>
      <c r="D104" s="27"/>
      <c r="E104" s="35"/>
      <c r="F104" s="6">
        <f t="shared" si="12"/>
        <v>0</v>
      </c>
      <c r="G104" s="35"/>
      <c r="H104" s="6">
        <f t="shared" si="11"/>
        <v>0</v>
      </c>
      <c r="I104" s="35"/>
      <c r="J104" s="35"/>
      <c r="K104" s="35"/>
      <c r="L104" s="6">
        <f t="shared" si="13"/>
        <v>0</v>
      </c>
      <c r="M104" s="16">
        <f t="shared" si="9"/>
        <v>0</v>
      </c>
      <c r="N104" s="63">
        <f t="shared" si="10"/>
        <v>0</v>
      </c>
    </row>
    <row r="105" spans="1:14" ht="31.5" hidden="1" x14ac:dyDescent="0.25">
      <c r="A105" s="34">
        <v>3111401</v>
      </c>
      <c r="B105" s="27" t="s">
        <v>112</v>
      </c>
      <c r="C105" s="35">
        <v>500000</v>
      </c>
      <c r="D105" s="27"/>
      <c r="E105" s="35"/>
      <c r="F105" s="6">
        <f t="shared" si="12"/>
        <v>0</v>
      </c>
      <c r="G105" s="35"/>
      <c r="H105" s="6">
        <f t="shared" si="11"/>
        <v>0</v>
      </c>
      <c r="I105" s="35"/>
      <c r="J105" s="35"/>
      <c r="K105" s="35"/>
      <c r="L105" s="6">
        <f t="shared" si="13"/>
        <v>0</v>
      </c>
      <c r="M105" s="16">
        <f t="shared" si="9"/>
        <v>0</v>
      </c>
      <c r="N105" s="63">
        <f t="shared" si="10"/>
        <v>0</v>
      </c>
    </row>
    <row r="106" spans="1:14" hidden="1" x14ac:dyDescent="0.25">
      <c r="A106" s="34">
        <v>3111403</v>
      </c>
      <c r="B106" s="27" t="s">
        <v>113</v>
      </c>
      <c r="C106" s="13">
        <v>300000</v>
      </c>
      <c r="D106" s="27">
        <v>0</v>
      </c>
      <c r="E106" s="13">
        <v>300000</v>
      </c>
      <c r="F106" s="6">
        <f>SUM(D106:E106)</f>
        <v>300000</v>
      </c>
      <c r="G106" s="13"/>
      <c r="H106" s="6">
        <f t="shared" si="11"/>
        <v>0</v>
      </c>
      <c r="I106" s="13"/>
      <c r="J106" s="13"/>
      <c r="K106" s="13"/>
      <c r="L106" s="6">
        <f t="shared" si="13"/>
        <v>0</v>
      </c>
      <c r="M106" s="16">
        <f t="shared" si="9"/>
        <v>300000</v>
      </c>
      <c r="N106" s="63">
        <f t="shared" si="10"/>
        <v>0</v>
      </c>
    </row>
    <row r="107" spans="1:14" hidden="1" x14ac:dyDescent="0.25">
      <c r="A107" s="34">
        <v>3111499</v>
      </c>
      <c r="B107" s="27" t="s">
        <v>114</v>
      </c>
      <c r="C107" s="13">
        <v>0</v>
      </c>
      <c r="D107" s="27"/>
      <c r="E107" s="13"/>
      <c r="F107" s="6">
        <f t="shared" si="12"/>
        <v>0</v>
      </c>
      <c r="G107" s="13"/>
      <c r="H107" s="6">
        <f t="shared" si="11"/>
        <v>0</v>
      </c>
      <c r="I107" s="13"/>
      <c r="J107" s="13"/>
      <c r="K107" s="13"/>
      <c r="L107" s="6">
        <f t="shared" si="13"/>
        <v>0</v>
      </c>
      <c r="M107" s="16">
        <f t="shared" si="9"/>
        <v>0</v>
      </c>
      <c r="N107" s="63">
        <f t="shared" si="10"/>
        <v>0</v>
      </c>
    </row>
    <row r="108" spans="1:14" ht="31.5" hidden="1" x14ac:dyDescent="0.25">
      <c r="A108" s="34">
        <v>3111004</v>
      </c>
      <c r="B108" s="27" t="s">
        <v>115</v>
      </c>
      <c r="C108" s="13">
        <v>0</v>
      </c>
      <c r="D108" s="27"/>
      <c r="E108" s="13"/>
      <c r="F108" s="6">
        <f t="shared" si="12"/>
        <v>0</v>
      </c>
      <c r="G108" s="13"/>
      <c r="H108" s="6">
        <f t="shared" si="11"/>
        <v>0</v>
      </c>
      <c r="I108" s="13"/>
      <c r="J108" s="13"/>
      <c r="K108" s="13"/>
      <c r="L108" s="6">
        <f t="shared" si="13"/>
        <v>0</v>
      </c>
      <c r="M108" s="16">
        <f t="shared" si="9"/>
        <v>0</v>
      </c>
      <c r="N108" s="63">
        <f t="shared" si="10"/>
        <v>0</v>
      </c>
    </row>
    <row r="109" spans="1:14" hidden="1" x14ac:dyDescent="0.25">
      <c r="A109" s="36">
        <v>3111005</v>
      </c>
      <c r="B109" s="35" t="s">
        <v>116</v>
      </c>
      <c r="C109" s="13">
        <v>1975460</v>
      </c>
      <c r="D109" s="27"/>
      <c r="E109" s="13"/>
      <c r="F109" s="6">
        <f t="shared" si="12"/>
        <v>0</v>
      </c>
      <c r="G109" s="13"/>
      <c r="H109" s="6">
        <f t="shared" si="11"/>
        <v>0</v>
      </c>
      <c r="I109" s="13"/>
      <c r="J109" s="13"/>
      <c r="K109" s="13"/>
      <c r="L109" s="6">
        <f t="shared" si="13"/>
        <v>0</v>
      </c>
      <c r="M109" s="16">
        <f t="shared" si="9"/>
        <v>0</v>
      </c>
      <c r="N109" s="63">
        <f t="shared" si="10"/>
        <v>0</v>
      </c>
    </row>
    <row r="110" spans="1:14" hidden="1" x14ac:dyDescent="0.25">
      <c r="A110" s="34">
        <v>3110701</v>
      </c>
      <c r="B110" s="27" t="s">
        <v>117</v>
      </c>
      <c r="C110" s="13">
        <v>0</v>
      </c>
      <c r="D110" s="27"/>
      <c r="E110" s="13"/>
      <c r="F110" s="6">
        <f t="shared" si="12"/>
        <v>0</v>
      </c>
      <c r="G110" s="13"/>
      <c r="H110" s="6">
        <f t="shared" si="11"/>
        <v>0</v>
      </c>
      <c r="I110" s="13"/>
      <c r="J110" s="13"/>
      <c r="K110" s="13"/>
      <c r="L110" s="6">
        <f t="shared" si="13"/>
        <v>0</v>
      </c>
      <c r="M110" s="16">
        <f t="shared" si="9"/>
        <v>0</v>
      </c>
      <c r="N110" s="63">
        <f t="shared" si="10"/>
        <v>0</v>
      </c>
    </row>
    <row r="111" spans="1:14" hidden="1" x14ac:dyDescent="0.25">
      <c r="A111" s="37">
        <v>2810205</v>
      </c>
      <c r="B111" s="38" t="s">
        <v>99</v>
      </c>
      <c r="C111" s="13">
        <v>0</v>
      </c>
      <c r="D111" s="28">
        <v>0</v>
      </c>
      <c r="E111" s="13"/>
      <c r="F111" s="6">
        <f t="shared" si="12"/>
        <v>0</v>
      </c>
      <c r="G111" s="13"/>
      <c r="H111" s="6">
        <f t="shared" si="11"/>
        <v>0</v>
      </c>
      <c r="I111" s="13"/>
      <c r="J111" s="13"/>
      <c r="K111" s="13"/>
      <c r="L111" s="6">
        <f t="shared" si="13"/>
        <v>0</v>
      </c>
      <c r="M111" s="16">
        <f t="shared" si="9"/>
        <v>0</v>
      </c>
      <c r="N111" s="63">
        <f t="shared" si="10"/>
        <v>0</v>
      </c>
    </row>
    <row r="112" spans="1:14" x14ac:dyDescent="0.25">
      <c r="A112" s="23"/>
      <c r="B112" s="24" t="s">
        <v>118</v>
      </c>
      <c r="C112" s="39">
        <v>59727468</v>
      </c>
      <c r="D112" s="39">
        <f>SUM(D18:D111)</f>
        <v>13988912</v>
      </c>
      <c r="E112" s="39">
        <f t="shared" ref="E112:L112" si="14">SUM(E18:E111)</f>
        <v>300000</v>
      </c>
      <c r="F112" s="39">
        <f t="shared" si="14"/>
        <v>14288912</v>
      </c>
      <c r="G112" s="39">
        <f t="shared" si="14"/>
        <v>1000000</v>
      </c>
      <c r="H112" s="39">
        <f t="shared" si="14"/>
        <v>1000000</v>
      </c>
      <c r="I112" s="39">
        <f t="shared" si="14"/>
        <v>1500000</v>
      </c>
      <c r="J112" s="39">
        <f t="shared" si="14"/>
        <v>1500000</v>
      </c>
      <c r="K112" s="66">
        <f t="shared" si="14"/>
        <v>39457000</v>
      </c>
      <c r="L112" s="39">
        <f t="shared" si="14"/>
        <v>42457000</v>
      </c>
      <c r="M112" s="16">
        <f t="shared" si="9"/>
        <v>57745912</v>
      </c>
      <c r="N112" s="64">
        <f t="shared" si="10"/>
        <v>39457000</v>
      </c>
    </row>
    <row r="113" spans="1:14" x14ac:dyDescent="0.25">
      <c r="A113" s="2"/>
      <c r="B113" s="11" t="s">
        <v>119</v>
      </c>
      <c r="C113" s="13"/>
      <c r="D113" s="13"/>
      <c r="E113" s="3"/>
      <c r="F113" s="6"/>
      <c r="G113" s="13"/>
      <c r="H113" s="6"/>
      <c r="I113" s="13"/>
      <c r="J113" s="3"/>
      <c r="K113" s="3"/>
      <c r="L113" s="6">
        <f>SUM(I113:K113)</f>
        <v>0</v>
      </c>
      <c r="M113" s="16">
        <f t="shared" si="9"/>
        <v>0</v>
      </c>
      <c r="N113" s="63">
        <f t="shared" si="10"/>
        <v>0</v>
      </c>
    </row>
    <row r="114" spans="1:14" x14ac:dyDescent="0.25">
      <c r="A114" s="34">
        <v>2220101</v>
      </c>
      <c r="B114" s="27" t="s">
        <v>120</v>
      </c>
      <c r="C114" s="13">
        <v>1400000</v>
      </c>
      <c r="D114" s="13">
        <v>800000</v>
      </c>
      <c r="E114" s="13"/>
      <c r="F114" s="6">
        <f>SUM(D114:E114)</f>
        <v>800000</v>
      </c>
      <c r="G114" s="13"/>
      <c r="H114" s="6">
        <f>SUM(G114)</f>
        <v>0</v>
      </c>
      <c r="I114" s="13"/>
      <c r="J114" s="40"/>
      <c r="K114" s="13"/>
      <c r="L114" s="6">
        <f>SUM(I114:K114)</f>
        <v>0</v>
      </c>
      <c r="M114" s="16">
        <f t="shared" si="9"/>
        <v>800000</v>
      </c>
      <c r="N114" s="63">
        <f t="shared" si="10"/>
        <v>0</v>
      </c>
    </row>
    <row r="115" spans="1:14" hidden="1" x14ac:dyDescent="0.25">
      <c r="A115" s="34">
        <v>2220103</v>
      </c>
      <c r="B115" s="27" t="s">
        <v>121</v>
      </c>
      <c r="C115" s="13">
        <v>0</v>
      </c>
      <c r="D115" s="40"/>
      <c r="E115" s="13"/>
      <c r="F115" s="6">
        <f t="shared" ref="F115:F124" si="15">SUM(D115:E115)</f>
        <v>0</v>
      </c>
      <c r="G115" s="13"/>
      <c r="H115" s="6">
        <f t="shared" ref="H115:H124" si="16">SUM(G115)</f>
        <v>0</v>
      </c>
      <c r="I115" s="13"/>
      <c r="J115" s="13"/>
      <c r="K115" s="13"/>
      <c r="L115" s="6">
        <f t="shared" ref="L115:L124" si="17">SUM(I115:K115)</f>
        <v>0</v>
      </c>
      <c r="M115" s="16">
        <f t="shared" si="9"/>
        <v>0</v>
      </c>
      <c r="N115" s="63">
        <f t="shared" si="10"/>
        <v>0</v>
      </c>
    </row>
    <row r="116" spans="1:14" ht="31.5" hidden="1" x14ac:dyDescent="0.25">
      <c r="A116" s="34">
        <v>2220201</v>
      </c>
      <c r="B116" s="27" t="s">
        <v>122</v>
      </c>
      <c r="C116" s="13">
        <v>0</v>
      </c>
      <c r="D116" s="40"/>
      <c r="E116" s="13"/>
      <c r="F116" s="6">
        <f t="shared" si="15"/>
        <v>0</v>
      </c>
      <c r="G116" s="13"/>
      <c r="H116" s="6">
        <f t="shared" si="16"/>
        <v>0</v>
      </c>
      <c r="I116" s="13"/>
      <c r="J116" s="13"/>
      <c r="K116" s="13"/>
      <c r="L116" s="6">
        <f t="shared" si="17"/>
        <v>0</v>
      </c>
      <c r="M116" s="16">
        <f t="shared" si="9"/>
        <v>0</v>
      </c>
      <c r="N116" s="63">
        <f t="shared" si="10"/>
        <v>0</v>
      </c>
    </row>
    <row r="117" spans="1:14" hidden="1" x14ac:dyDescent="0.25">
      <c r="A117" s="34">
        <v>2220202</v>
      </c>
      <c r="B117" s="27" t="s">
        <v>123</v>
      </c>
      <c r="C117" s="13">
        <v>0</v>
      </c>
      <c r="D117" s="40">
        <v>100000</v>
      </c>
      <c r="E117" s="13"/>
      <c r="F117" s="6">
        <f t="shared" si="15"/>
        <v>100000</v>
      </c>
      <c r="G117" s="13"/>
      <c r="H117" s="6">
        <f t="shared" si="16"/>
        <v>0</v>
      </c>
      <c r="I117" s="13"/>
      <c r="J117" s="13"/>
      <c r="K117" s="13"/>
      <c r="L117" s="6">
        <f t="shared" si="17"/>
        <v>0</v>
      </c>
      <c r="M117" s="16">
        <f t="shared" si="9"/>
        <v>100000</v>
      </c>
      <c r="N117" s="63">
        <f t="shared" si="10"/>
        <v>0</v>
      </c>
    </row>
    <row r="118" spans="1:14" ht="31.5" hidden="1" x14ac:dyDescent="0.25">
      <c r="A118" s="34">
        <v>2220203</v>
      </c>
      <c r="B118" s="27" t="s">
        <v>124</v>
      </c>
      <c r="C118" s="13">
        <v>0</v>
      </c>
      <c r="D118" s="13"/>
      <c r="E118" s="13"/>
      <c r="F118" s="6">
        <f t="shared" si="15"/>
        <v>0</v>
      </c>
      <c r="G118" s="13"/>
      <c r="H118" s="6">
        <f t="shared" si="16"/>
        <v>0</v>
      </c>
      <c r="I118" s="13"/>
      <c r="J118" s="13"/>
      <c r="K118" s="13"/>
      <c r="L118" s="6">
        <f t="shared" si="17"/>
        <v>0</v>
      </c>
      <c r="M118" s="16">
        <f t="shared" si="9"/>
        <v>0</v>
      </c>
      <c r="N118" s="63">
        <f t="shared" si="10"/>
        <v>0</v>
      </c>
    </row>
    <row r="119" spans="1:14" ht="31.5" hidden="1" x14ac:dyDescent="0.25">
      <c r="A119" s="34">
        <v>2220204</v>
      </c>
      <c r="B119" s="27" t="s">
        <v>125</v>
      </c>
      <c r="C119" s="13">
        <v>0</v>
      </c>
      <c r="D119" s="13">
        <v>0</v>
      </c>
      <c r="E119" s="13"/>
      <c r="F119" s="6">
        <f t="shared" si="15"/>
        <v>0</v>
      </c>
      <c r="G119" s="13"/>
      <c r="H119" s="6">
        <f t="shared" si="16"/>
        <v>0</v>
      </c>
      <c r="I119" s="13"/>
      <c r="J119" s="13"/>
      <c r="K119" s="13"/>
      <c r="L119" s="6">
        <f t="shared" si="17"/>
        <v>0</v>
      </c>
      <c r="M119" s="16">
        <f t="shared" si="9"/>
        <v>0</v>
      </c>
      <c r="N119" s="63">
        <f t="shared" si="10"/>
        <v>0</v>
      </c>
    </row>
    <row r="120" spans="1:14" ht="31.5" hidden="1" x14ac:dyDescent="0.25">
      <c r="A120" s="34">
        <v>2220205</v>
      </c>
      <c r="B120" s="27" t="s">
        <v>126</v>
      </c>
      <c r="C120" s="13">
        <v>0</v>
      </c>
      <c r="D120" s="13">
        <v>2000000</v>
      </c>
      <c r="E120" s="13"/>
      <c r="F120" s="6">
        <f t="shared" si="15"/>
        <v>2000000</v>
      </c>
      <c r="G120" s="13"/>
      <c r="H120" s="6">
        <f t="shared" si="16"/>
        <v>0</v>
      </c>
      <c r="I120" s="13"/>
      <c r="J120" s="13"/>
      <c r="K120" s="13"/>
      <c r="L120" s="6">
        <f t="shared" si="17"/>
        <v>0</v>
      </c>
      <c r="M120" s="16">
        <f t="shared" si="9"/>
        <v>2000000</v>
      </c>
      <c r="N120" s="63">
        <f t="shared" si="10"/>
        <v>0</v>
      </c>
    </row>
    <row r="121" spans="1:14" ht="31.5" hidden="1" x14ac:dyDescent="0.25">
      <c r="A121" s="34">
        <v>2220209</v>
      </c>
      <c r="B121" s="27" t="s">
        <v>127</v>
      </c>
      <c r="C121" s="13">
        <v>500000</v>
      </c>
      <c r="D121" s="13"/>
      <c r="E121" s="13"/>
      <c r="F121" s="6">
        <f t="shared" si="15"/>
        <v>0</v>
      </c>
      <c r="G121" s="13"/>
      <c r="H121" s="6">
        <f t="shared" si="16"/>
        <v>0</v>
      </c>
      <c r="I121" s="13"/>
      <c r="J121" s="13"/>
      <c r="K121" s="13"/>
      <c r="L121" s="6">
        <f t="shared" si="17"/>
        <v>0</v>
      </c>
      <c r="M121" s="16">
        <f t="shared" si="9"/>
        <v>0</v>
      </c>
      <c r="N121" s="63">
        <f t="shared" si="10"/>
        <v>0</v>
      </c>
    </row>
    <row r="122" spans="1:14" ht="31.5" hidden="1" x14ac:dyDescent="0.25">
      <c r="A122" s="34">
        <v>2220210</v>
      </c>
      <c r="B122" s="27" t="s">
        <v>128</v>
      </c>
      <c r="C122" s="13">
        <v>0</v>
      </c>
      <c r="D122" s="13">
        <v>200000</v>
      </c>
      <c r="E122" s="13"/>
      <c r="F122" s="6">
        <f t="shared" si="15"/>
        <v>200000</v>
      </c>
      <c r="G122" s="13"/>
      <c r="H122" s="6">
        <f t="shared" si="16"/>
        <v>0</v>
      </c>
      <c r="I122" s="13"/>
      <c r="J122" s="13"/>
      <c r="K122" s="13"/>
      <c r="L122" s="6">
        <f t="shared" si="17"/>
        <v>0</v>
      </c>
      <c r="M122" s="16">
        <f t="shared" si="9"/>
        <v>200000</v>
      </c>
      <c r="N122" s="63">
        <f t="shared" si="10"/>
        <v>0</v>
      </c>
    </row>
    <row r="123" spans="1:14" hidden="1" x14ac:dyDescent="0.25">
      <c r="A123" s="34">
        <v>2220299</v>
      </c>
      <c r="B123" s="27" t="s">
        <v>129</v>
      </c>
      <c r="C123" s="13">
        <v>100000</v>
      </c>
      <c r="D123" s="40"/>
      <c r="E123" s="13"/>
      <c r="F123" s="6">
        <f t="shared" si="15"/>
        <v>0</v>
      </c>
      <c r="G123" s="13"/>
      <c r="H123" s="6">
        <f t="shared" si="16"/>
        <v>0</v>
      </c>
      <c r="I123" s="13"/>
      <c r="J123" s="13"/>
      <c r="K123" s="13"/>
      <c r="L123" s="6">
        <f t="shared" si="17"/>
        <v>0</v>
      </c>
      <c r="M123" s="16">
        <f t="shared" si="9"/>
        <v>0</v>
      </c>
      <c r="N123" s="63">
        <f t="shared" si="10"/>
        <v>0</v>
      </c>
    </row>
    <row r="124" spans="1:14" ht="31.5" x14ac:dyDescent="0.25">
      <c r="A124" s="34">
        <v>4130299</v>
      </c>
      <c r="B124" s="27" t="s">
        <v>130</v>
      </c>
      <c r="C124" s="13">
        <v>0</v>
      </c>
      <c r="D124" s="3"/>
      <c r="E124" s="13"/>
      <c r="F124" s="6">
        <f t="shared" si="15"/>
        <v>0</v>
      </c>
      <c r="G124" s="13"/>
      <c r="H124" s="6">
        <f t="shared" si="16"/>
        <v>0</v>
      </c>
      <c r="I124" s="13"/>
      <c r="J124" s="13"/>
      <c r="K124" s="13"/>
      <c r="L124" s="6">
        <f t="shared" si="17"/>
        <v>0</v>
      </c>
      <c r="M124" s="16">
        <f t="shared" si="9"/>
        <v>0</v>
      </c>
      <c r="N124" s="63">
        <f t="shared" si="10"/>
        <v>0</v>
      </c>
    </row>
    <row r="125" spans="1:14" x14ac:dyDescent="0.25">
      <c r="A125" s="23"/>
      <c r="B125" s="24" t="s">
        <v>118</v>
      </c>
      <c r="C125" s="39">
        <v>2000000</v>
      </c>
      <c r="D125" s="39">
        <f>SUM(D114:D124)</f>
        <v>3100000</v>
      </c>
      <c r="E125" s="39">
        <f t="shared" ref="E125:L125" si="18">SUM(E114:E124)</f>
        <v>0</v>
      </c>
      <c r="F125" s="39">
        <f t="shared" si="18"/>
        <v>3100000</v>
      </c>
      <c r="G125" s="39">
        <f t="shared" si="18"/>
        <v>0</v>
      </c>
      <c r="H125" s="39">
        <f t="shared" si="18"/>
        <v>0</v>
      </c>
      <c r="I125" s="39">
        <f t="shared" si="18"/>
        <v>0</v>
      </c>
      <c r="J125" s="39">
        <f t="shared" si="18"/>
        <v>0</v>
      </c>
      <c r="K125" s="39">
        <f t="shared" si="18"/>
        <v>0</v>
      </c>
      <c r="L125" s="39">
        <f t="shared" si="18"/>
        <v>0</v>
      </c>
      <c r="M125" s="16">
        <f t="shared" si="9"/>
        <v>3100000</v>
      </c>
      <c r="N125" s="63">
        <f t="shared" si="10"/>
        <v>0</v>
      </c>
    </row>
    <row r="126" spans="1:14" x14ac:dyDescent="0.25">
      <c r="A126" s="2"/>
      <c r="B126" s="12" t="s">
        <v>131</v>
      </c>
      <c r="C126" s="13"/>
      <c r="D126" s="13"/>
      <c r="E126" s="3"/>
      <c r="F126" s="6"/>
      <c r="G126" s="35"/>
      <c r="H126" s="6"/>
      <c r="I126" s="13"/>
      <c r="J126" s="3"/>
      <c r="K126" s="3"/>
      <c r="L126" s="6">
        <f t="shared" ref="L126:L131" si="19">SUM(I126:K126)</f>
        <v>0</v>
      </c>
      <c r="M126" s="16">
        <f t="shared" si="9"/>
        <v>0</v>
      </c>
      <c r="N126" s="63">
        <f t="shared" si="10"/>
        <v>0</v>
      </c>
    </row>
    <row r="127" spans="1:14" ht="47.25" hidden="1" x14ac:dyDescent="0.25">
      <c r="A127" s="41">
        <v>3110201</v>
      </c>
      <c r="B127" s="42" t="s">
        <v>132</v>
      </c>
      <c r="C127" s="43"/>
      <c r="D127" s="43"/>
      <c r="E127" s="43"/>
      <c r="F127" s="44">
        <f>SUM(D127:E127)</f>
        <v>0</v>
      </c>
      <c r="G127" s="43"/>
      <c r="H127" s="44">
        <f>SUM(G127)</f>
        <v>0</v>
      </c>
      <c r="I127" s="43"/>
      <c r="J127" s="43"/>
      <c r="K127" s="43"/>
      <c r="L127" s="44">
        <f t="shared" si="19"/>
        <v>0</v>
      </c>
      <c r="M127" s="45">
        <f t="shared" si="9"/>
        <v>0</v>
      </c>
      <c r="N127" s="63">
        <f t="shared" si="10"/>
        <v>0</v>
      </c>
    </row>
    <row r="128" spans="1:14" ht="63" x14ac:dyDescent="0.25">
      <c r="A128" s="22">
        <v>2640503</v>
      </c>
      <c r="B128" s="30" t="s">
        <v>138</v>
      </c>
      <c r="C128" s="43"/>
      <c r="D128" s="43"/>
      <c r="E128" s="43"/>
      <c r="F128" s="44">
        <f>SUM(D128:E128)</f>
        <v>0</v>
      </c>
      <c r="G128" s="43"/>
      <c r="H128" s="44">
        <f>SUM(G128)</f>
        <v>0</v>
      </c>
      <c r="I128" s="43"/>
      <c r="J128" s="43"/>
      <c r="K128" s="43"/>
      <c r="L128" s="44">
        <f t="shared" si="19"/>
        <v>0</v>
      </c>
      <c r="M128" s="45">
        <f t="shared" si="9"/>
        <v>0</v>
      </c>
      <c r="N128" s="63">
        <f t="shared" si="10"/>
        <v>0</v>
      </c>
    </row>
    <row r="129" spans="1:14" ht="31.5" x14ac:dyDescent="0.25">
      <c r="A129" s="46">
        <v>3110504</v>
      </c>
      <c r="B129" s="47" t="s">
        <v>133</v>
      </c>
      <c r="C129" s="43"/>
      <c r="D129" s="43">
        <v>0</v>
      </c>
      <c r="E129" s="43"/>
      <c r="F129" s="44">
        <f>SUM(D129:E129)</f>
        <v>0</v>
      </c>
      <c r="G129" s="43"/>
      <c r="H129" s="44">
        <f>SUM(G129)</f>
        <v>0</v>
      </c>
      <c r="I129" s="43"/>
      <c r="J129" s="43"/>
      <c r="K129" s="35">
        <v>27774460</v>
      </c>
      <c r="L129" s="44">
        <f t="shared" si="19"/>
        <v>27774460</v>
      </c>
      <c r="M129" s="45">
        <f t="shared" si="9"/>
        <v>27774460</v>
      </c>
      <c r="N129" s="63">
        <f t="shared" si="10"/>
        <v>27774460</v>
      </c>
    </row>
    <row r="130" spans="1:14" ht="31.5" x14ac:dyDescent="0.25">
      <c r="A130" s="48">
        <v>3111504</v>
      </c>
      <c r="B130" s="49" t="s">
        <v>134</v>
      </c>
      <c r="C130" s="43"/>
      <c r="D130" s="43"/>
      <c r="E130" s="50"/>
      <c r="F130" s="44">
        <f>SUM(D130:E130)</f>
        <v>0</v>
      </c>
      <c r="G130" s="51">
        <v>11800000</v>
      </c>
      <c r="H130" s="44">
        <f>SUM(G130)</f>
        <v>11800000</v>
      </c>
      <c r="I130" s="50"/>
      <c r="J130" s="50"/>
      <c r="K130" s="52">
        <v>0</v>
      </c>
      <c r="L130" s="44">
        <f t="shared" si="19"/>
        <v>0</v>
      </c>
      <c r="M130" s="45">
        <f t="shared" si="9"/>
        <v>11800000</v>
      </c>
      <c r="N130" s="63">
        <f t="shared" si="10"/>
        <v>0</v>
      </c>
    </row>
    <row r="131" spans="1:14" ht="47.25" hidden="1" x14ac:dyDescent="0.25">
      <c r="A131" s="53">
        <v>3110504</v>
      </c>
      <c r="B131" s="54" t="s">
        <v>135</v>
      </c>
      <c r="C131" s="43"/>
      <c r="D131" s="43"/>
      <c r="E131" s="43"/>
      <c r="F131" s="44">
        <f>SUM(D131:E131)</f>
        <v>0</v>
      </c>
      <c r="G131" s="43"/>
      <c r="H131" s="44">
        <f>SUM(G131)</f>
        <v>0</v>
      </c>
      <c r="I131" s="43"/>
      <c r="J131" s="43"/>
      <c r="K131" s="43"/>
      <c r="L131" s="44">
        <f t="shared" si="19"/>
        <v>0</v>
      </c>
      <c r="M131" s="45">
        <f t="shared" si="9"/>
        <v>0</v>
      </c>
      <c r="N131" s="63">
        <f t="shared" si="10"/>
        <v>0</v>
      </c>
    </row>
    <row r="132" spans="1:14" x14ac:dyDescent="0.25">
      <c r="A132" s="55"/>
      <c r="B132" s="56" t="s">
        <v>118</v>
      </c>
      <c r="C132" s="57"/>
      <c r="D132" s="57">
        <f>SUM(D127:D131)</f>
        <v>0</v>
      </c>
      <c r="E132" s="57">
        <f t="shared" ref="E132:L132" si="20">SUM(E127:E131)</f>
        <v>0</v>
      </c>
      <c r="F132" s="57">
        <f t="shared" si="20"/>
        <v>0</v>
      </c>
      <c r="G132" s="57">
        <f t="shared" si="20"/>
        <v>11800000</v>
      </c>
      <c r="H132" s="57">
        <f t="shared" si="20"/>
        <v>11800000</v>
      </c>
      <c r="I132" s="57">
        <f t="shared" si="20"/>
        <v>0</v>
      </c>
      <c r="J132" s="57">
        <f t="shared" si="20"/>
        <v>0</v>
      </c>
      <c r="K132" s="67">
        <f t="shared" si="20"/>
        <v>27774460</v>
      </c>
      <c r="L132" s="57">
        <f t="shared" si="20"/>
        <v>27774460</v>
      </c>
      <c r="M132" s="45">
        <f t="shared" si="9"/>
        <v>39574460</v>
      </c>
      <c r="N132" s="64">
        <f t="shared" si="10"/>
        <v>27774460</v>
      </c>
    </row>
    <row r="133" spans="1:14" x14ac:dyDescent="0.25">
      <c r="A133" s="58"/>
      <c r="B133" s="50"/>
      <c r="C133" s="50"/>
      <c r="D133" s="50"/>
      <c r="E133" s="42"/>
      <c r="F133" s="44"/>
      <c r="G133" s="50"/>
      <c r="H133" s="44"/>
      <c r="I133" s="50"/>
      <c r="J133" s="42"/>
      <c r="K133" s="42"/>
      <c r="L133" s="44">
        <f>SUM(I133:K133)</f>
        <v>0</v>
      </c>
      <c r="M133" s="45">
        <f t="shared" si="9"/>
        <v>0</v>
      </c>
      <c r="N133" s="63">
        <f t="shared" si="10"/>
        <v>0</v>
      </c>
    </row>
    <row r="134" spans="1:14" x14ac:dyDescent="0.25">
      <c r="A134" s="59"/>
      <c r="B134" s="60" t="s">
        <v>7</v>
      </c>
      <c r="C134" s="61">
        <f>SUM(C131+C125+C112+C16)</f>
        <v>92646878</v>
      </c>
      <c r="D134" s="61">
        <f>SUM(D132+D125+D112+D16)</f>
        <v>58336960</v>
      </c>
      <c r="E134" s="61">
        <f t="shared" ref="E134:L134" si="21">SUM(E132+E125+E112+E16)</f>
        <v>300000</v>
      </c>
      <c r="F134" s="61">
        <f t="shared" si="21"/>
        <v>58636960</v>
      </c>
      <c r="G134" s="61">
        <f t="shared" si="21"/>
        <v>12800000</v>
      </c>
      <c r="H134" s="61">
        <f t="shared" si="21"/>
        <v>12800000</v>
      </c>
      <c r="I134" s="61">
        <f t="shared" si="21"/>
        <v>1500000</v>
      </c>
      <c r="J134" s="61">
        <f t="shared" si="21"/>
        <v>1500000</v>
      </c>
      <c r="K134" s="65">
        <f t="shared" si="21"/>
        <v>87506971</v>
      </c>
      <c r="L134" s="65">
        <f t="shared" si="21"/>
        <v>90506971</v>
      </c>
      <c r="M134" s="45">
        <f>SUM(L134+H134+F134)</f>
        <v>161943931</v>
      </c>
      <c r="N134" s="64">
        <f t="shared" ref="N134" si="22">K134</f>
        <v>87506971</v>
      </c>
    </row>
  </sheetData>
  <mergeCells count="2">
    <mergeCell ref="D2:E2"/>
    <mergeCell ref="I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Martin</dc:creator>
  <cp:lastModifiedBy>Oscar Martin</cp:lastModifiedBy>
  <dcterms:created xsi:type="dcterms:W3CDTF">2024-11-12T10:59:34Z</dcterms:created>
  <dcterms:modified xsi:type="dcterms:W3CDTF">2024-11-12T11:05:42Z</dcterms:modified>
</cp:coreProperties>
</file>